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filterPrivacy="1" codeName="ThisWorkbook" autoCompressPictures="0"/>
  <xr:revisionPtr revIDLastSave="0" documentId="8_{E88C5C3C-62E4-4DCD-BF45-75D73768ED58}" xr6:coauthVersionLast="47" xr6:coauthVersionMax="47" xr10:uidLastSave="{00000000-0000-0000-0000-000000000000}"/>
  <bookViews>
    <workbookView xWindow="-120" yWindow="-120" windowWidth="29040" windowHeight="15720" tabRatio="788" xr2:uid="{00000000-000D-0000-FFFF-FFFF00000000}"/>
  </bookViews>
  <sheets>
    <sheet name="Enero" sheetId="14" r:id="rId1"/>
    <sheet name="Febrero" sheetId="15" r:id="rId2"/>
    <sheet name="Marzo" sheetId="16" r:id="rId3"/>
    <sheet name="Abril" sheetId="17" r:id="rId4"/>
    <sheet name="Mayo" sheetId="18" r:id="rId5"/>
    <sheet name="Junio" sheetId="19" r:id="rId6"/>
    <sheet name="Julio" sheetId="20" r:id="rId7"/>
    <sheet name="Agosto" sheetId="21" r:id="rId8"/>
    <sheet name="Septiembre" sheetId="22" r:id="rId9"/>
    <sheet name="Octubre" sheetId="23" r:id="rId10"/>
    <sheet name="Noviembre" sheetId="24" r:id="rId11"/>
    <sheet name="Diciembre" sheetId="25" r:id="rId12"/>
  </sheets>
  <definedNames>
    <definedName name="CalendarYear">Enero!$K$5</definedName>
    <definedName name="ColumnTitleRegion1..H12.1">Enero!$B$3</definedName>
    <definedName name="ColumnTitleRegion1..H12.10">Octubre!$B$3</definedName>
    <definedName name="ColumnTitleRegion1..H12.11">Noviembre!$B$3</definedName>
    <definedName name="ColumnTitleRegion1..H12.12">Diciembre!$B$3</definedName>
    <definedName name="ColumnTitleRegion1..H12.2">Febrero!$B$3</definedName>
    <definedName name="ColumnTitleRegion1..H12.3">Marzo!$B$3</definedName>
    <definedName name="ColumnTitleRegion1..H12.4">Abril!$B$3</definedName>
    <definedName name="ColumnTitleRegion1..H12.5">Mayo!$B$3</definedName>
    <definedName name="ColumnTitleRegion1..H12.6">Junio!$B$3</definedName>
    <definedName name="ColumnTitleRegion1..H12.7">Julio!$B$3</definedName>
    <definedName name="ColumnTitleRegion1..H12.8">Agosto!$B$3</definedName>
    <definedName name="ColumnTitleRegion1..H12.9">Septiembre!$B$3</definedName>
    <definedName name="ColumnTitleRegion2..C14.1">Enero!$B$3</definedName>
    <definedName name="ColumnTitleRegion2..C14.10">Octubre!$B$3</definedName>
    <definedName name="ColumnTitleRegion2..C14.11">Noviembre!$B$3</definedName>
    <definedName name="ColumnTitleRegion2..C14.12">Diciembre!$B$3</definedName>
    <definedName name="ColumnTitleRegion2..C14.2">Febrero!$B$3</definedName>
    <definedName name="ColumnTitleRegion2..C14.3">Marzo!$B$3</definedName>
    <definedName name="ColumnTitleRegion2..C14.4">Abril!$B$3</definedName>
    <definedName name="ColumnTitleRegion2..C14.5">Mayo!$B$3</definedName>
    <definedName name="ColumnTitleRegion2..C14.6">Junio!$B$3</definedName>
    <definedName name="ColumnTitleRegion2..C14.7">Julio!$B$3</definedName>
    <definedName name="ColumnTitleRegion2..C14.8">Agosto!$B$3</definedName>
    <definedName name="ColumnTitleRegion2..C14.9">Septiembre!$B$3</definedName>
    <definedName name="DaysAndWeeks">{0,1,2,3,4,5,6} + {0;1;2;3;4;5}*7</definedName>
    <definedName name="InicioDeLaSemana">Enero!$L$5</definedName>
    <definedName name="RowTitleRegion1..K3">Enero!$K$4</definedName>
    <definedName name="_xlnm.Print_Area" localSheetId="3">Abril!$A:$I</definedName>
    <definedName name="_xlnm.Print_Area" localSheetId="7">Agosto!$A:$I</definedName>
    <definedName name="_xlnm.Print_Area" localSheetId="11">Diciembre!$A:$I</definedName>
    <definedName name="_xlnm.Print_Area" localSheetId="0">Enero!$A:$I</definedName>
    <definedName name="_xlnm.Print_Area" localSheetId="1">Febrero!$A:$I</definedName>
    <definedName name="_xlnm.Print_Area" localSheetId="6">Julio!$A:$I</definedName>
    <definedName name="_xlnm.Print_Area" localSheetId="5">Junio!$A:$I</definedName>
    <definedName name="_xlnm.Print_Area" localSheetId="2">Marzo!$A:$I</definedName>
    <definedName name="_xlnm.Print_Area" localSheetId="4">Mayo!$A:$I</definedName>
    <definedName name="_xlnm.Print_Area" localSheetId="10">Noviembre!$A:$I</definedName>
    <definedName name="_xlnm.Print_Area" localSheetId="9">Octubre!$A:$I</definedName>
    <definedName name="_xlnm.Print_Area" localSheetId="8">Septiembre!$A:$I</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15" a="1"/>
  <c r="C14" i="15" s="1"/>
  <c r="B12" i="15" a="1"/>
  <c r="G12" i="15" s="1"/>
  <c r="B10" i="15" a="1"/>
  <c r="G10" i="15" s="1"/>
  <c r="B8" i="15" a="1"/>
  <c r="G8" i="15" s="1"/>
  <c r="B6" i="15" a="1"/>
  <c r="G6" i="15" s="1"/>
  <c r="B4" i="15" a="1"/>
  <c r="G4" i="15" s="1"/>
  <c r="B14" i="16" a="1"/>
  <c r="C14" i="16" s="1"/>
  <c r="B12" i="16" a="1"/>
  <c r="G12" i="16" s="1"/>
  <c r="H10" i="16"/>
  <c r="B10" i="16" a="1"/>
  <c r="G10" i="16" s="1"/>
  <c r="H8" i="16"/>
  <c r="F8" i="16"/>
  <c r="D8" i="16"/>
  <c r="B8" i="16"/>
  <c r="B8" i="16" a="1"/>
  <c r="G8" i="16" s="1"/>
  <c r="B6" i="16" a="1"/>
  <c r="G6" i="16" s="1"/>
  <c r="B4" i="16" a="1"/>
  <c r="H4" i="16" s="1"/>
  <c r="B14" i="17" a="1"/>
  <c r="C14" i="17" s="1"/>
  <c r="B12" i="17" a="1"/>
  <c r="G12" i="17" s="1"/>
  <c r="B10" i="17" a="1"/>
  <c r="G10" i="17" s="1"/>
  <c r="B8" i="17" a="1"/>
  <c r="G8" i="17" s="1"/>
  <c r="B6" i="17" a="1"/>
  <c r="G6" i="17" s="1"/>
  <c r="B4" i="17" a="1"/>
  <c r="G4" i="17" s="1"/>
  <c r="B14" i="18" a="1"/>
  <c r="C14" i="18" s="1"/>
  <c r="H12" i="18"/>
  <c r="B12" i="18" a="1"/>
  <c r="G12" i="18" s="1"/>
  <c r="D10" i="18"/>
  <c r="B10" i="18"/>
  <c r="B10" i="18" a="1"/>
  <c r="G10" i="18" s="1"/>
  <c r="D8" i="18"/>
  <c r="B8" i="18" a="1"/>
  <c r="G8" i="18" s="1"/>
  <c r="H6" i="18"/>
  <c r="F6" i="18"/>
  <c r="D6" i="18"/>
  <c r="B6" i="18" a="1"/>
  <c r="G6" i="18" s="1"/>
  <c r="B4" i="18" a="1"/>
  <c r="H4" i="18" s="1"/>
  <c r="B14" i="19" a="1"/>
  <c r="C14" i="19" s="1"/>
  <c r="B12" i="19" a="1"/>
  <c r="G12" i="19" s="1"/>
  <c r="B10" i="19" a="1"/>
  <c r="G10" i="19" s="1"/>
  <c r="B8" i="19" a="1"/>
  <c r="G8" i="19" s="1"/>
  <c r="B6" i="19" a="1"/>
  <c r="G6" i="19" s="1"/>
  <c r="B4" i="19" a="1"/>
  <c r="G4" i="19" s="1"/>
  <c r="B14" i="20" a="1"/>
  <c r="C14" i="20" s="1"/>
  <c r="D12" i="20"/>
  <c r="B12" i="20"/>
  <c r="B12" i="20" a="1"/>
  <c r="G12" i="20" s="1"/>
  <c r="B10" i="20" a="1"/>
  <c r="H10" i="20" s="1"/>
  <c r="B8" i="20" a="1"/>
  <c r="H8" i="20" s="1"/>
  <c r="B6" i="20" a="1"/>
  <c r="H6" i="20" s="1"/>
  <c r="B4" i="20" a="1"/>
  <c r="H4" i="20" s="1"/>
  <c r="B14" i="21" a="1"/>
  <c r="C14" i="21" s="1"/>
  <c r="B12" i="21" a="1"/>
  <c r="G12" i="21" s="1"/>
  <c r="D10" i="21"/>
  <c r="B10" i="21"/>
  <c r="B10" i="21" a="1"/>
  <c r="G10" i="21" s="1"/>
  <c r="B8" i="21" a="1"/>
  <c r="G8" i="21" s="1"/>
  <c r="B6" i="21" a="1"/>
  <c r="G6" i="21" s="1"/>
  <c r="B4" i="21" a="1"/>
  <c r="G4" i="21" s="1"/>
  <c r="B14" i="22" a="1"/>
  <c r="C14" i="22" s="1"/>
  <c r="H12" i="22"/>
  <c r="F12" i="22"/>
  <c r="B12" i="22"/>
  <c r="B12" i="22" a="1"/>
  <c r="G12" i="22" s="1"/>
  <c r="B10" i="22" a="1"/>
  <c r="H10" i="22" s="1"/>
  <c r="B8" i="22" a="1"/>
  <c r="H8" i="22" s="1"/>
  <c r="B6" i="22" a="1"/>
  <c r="H6" i="22" s="1"/>
  <c r="B4" i="22" a="1"/>
  <c r="H4" i="22" s="1"/>
  <c r="B14" i="23"/>
  <c r="B14" i="23" a="1"/>
  <c r="C14" i="23" s="1"/>
  <c r="H12" i="23"/>
  <c r="D12" i="23"/>
  <c r="B12" i="23" a="1"/>
  <c r="G12" i="23" s="1"/>
  <c r="H10" i="23"/>
  <c r="F10" i="23"/>
  <c r="B10" i="23"/>
  <c r="B10" i="23" a="1"/>
  <c r="G10" i="23" s="1"/>
  <c r="B8" i="23" a="1"/>
  <c r="G8" i="23" s="1"/>
  <c r="B6" i="23" a="1"/>
  <c r="G6" i="23" s="1"/>
  <c r="B4" i="23" a="1"/>
  <c r="G4" i="23" s="1"/>
  <c r="B14" i="24"/>
  <c r="B14" i="24" a="1"/>
  <c r="C14" i="24" s="1"/>
  <c r="F12" i="24"/>
  <c r="B12" i="24"/>
  <c r="B12" i="24" a="1"/>
  <c r="G12" i="24" s="1"/>
  <c r="B10" i="24" a="1"/>
  <c r="H10" i="24" s="1"/>
  <c r="B8" i="24" a="1"/>
  <c r="H8" i="24" s="1"/>
  <c r="B6" i="24" a="1"/>
  <c r="G6" i="24" s="1"/>
  <c r="B4" i="24" a="1"/>
  <c r="G4" i="24" s="1"/>
  <c r="B14" i="25"/>
  <c r="B14" i="25" a="1"/>
  <c r="C14" i="25" s="1"/>
  <c r="H12" i="25"/>
  <c r="D12" i="25"/>
  <c r="B12" i="25"/>
  <c r="B12" i="25" a="1"/>
  <c r="G12" i="25" s="1"/>
  <c r="H10" i="25"/>
  <c r="F10" i="25"/>
  <c r="B10" i="25"/>
  <c r="B10" i="25" a="1"/>
  <c r="G10" i="25" s="1"/>
  <c r="B8" i="25" a="1"/>
  <c r="H8" i="25" s="1"/>
  <c r="B6" i="25" a="1"/>
  <c r="H6" i="25" s="1"/>
  <c r="B4" i="25" a="1"/>
  <c r="H4" i="25" s="1"/>
  <c r="B14" i="14" a="1"/>
  <c r="C14" i="14" s="1"/>
  <c r="F12" i="14"/>
  <c r="B12" i="14"/>
  <c r="B12" i="14" a="1"/>
  <c r="G12" i="14" s="1"/>
  <c r="B10" i="14" a="1"/>
  <c r="G10" i="14" s="1"/>
  <c r="B8" i="14" a="1"/>
  <c r="G8" i="14" s="1"/>
  <c r="B6" i="14" a="1"/>
  <c r="G6" i="14" s="1"/>
  <c r="B4" i="14" a="1"/>
  <c r="G4" i="14" s="1"/>
  <c r="F10" i="21" l="1"/>
  <c r="B14" i="21"/>
  <c r="F12" i="20"/>
  <c r="F10" i="18"/>
  <c r="B14" i="18"/>
  <c r="B12" i="16"/>
  <c r="D12" i="14"/>
  <c r="F12" i="25"/>
  <c r="B12" i="23"/>
  <c r="B14" i="22"/>
  <c r="H10" i="21"/>
  <c r="H12" i="20"/>
  <c r="B8" i="18"/>
  <c r="H10" i="18"/>
  <c r="B6" i="16"/>
  <c r="D12" i="16"/>
  <c r="D6" i="16"/>
  <c r="F12" i="16"/>
  <c r="H12" i="14"/>
  <c r="D10" i="25"/>
  <c r="D12" i="24"/>
  <c r="F12" i="23"/>
  <c r="B12" i="21"/>
  <c r="B14" i="20"/>
  <c r="F8" i="18"/>
  <c r="B12" i="18"/>
  <c r="F6" i="16"/>
  <c r="B10" i="16"/>
  <c r="H12" i="16"/>
  <c r="D12" i="21"/>
  <c r="B6" i="18"/>
  <c r="H8" i="18"/>
  <c r="D12" i="18"/>
  <c r="H6" i="16"/>
  <c r="D10" i="16"/>
  <c r="B14" i="14"/>
  <c r="H12" i="24"/>
  <c r="D10" i="23"/>
  <c r="D12" i="22"/>
  <c r="F12" i="21"/>
  <c r="F12" i="18"/>
  <c r="F10" i="16"/>
  <c r="B14" i="16"/>
  <c r="H12" i="21"/>
  <c r="B4" i="14"/>
  <c r="D4" i="14"/>
  <c r="F4" i="14"/>
  <c r="H4" i="14"/>
  <c r="B6" i="14"/>
  <c r="D6" i="14"/>
  <c r="F6" i="14"/>
  <c r="H6" i="14"/>
  <c r="B8" i="14"/>
  <c r="D8" i="14"/>
  <c r="F8" i="14"/>
  <c r="H8" i="14"/>
  <c r="B10" i="14"/>
  <c r="D10" i="14"/>
  <c r="F10" i="14"/>
  <c r="H10" i="14"/>
  <c r="C4" i="25"/>
  <c r="E4" i="25"/>
  <c r="G4" i="25"/>
  <c r="C6" i="25"/>
  <c r="E6" i="25"/>
  <c r="G6" i="25"/>
  <c r="C8" i="25"/>
  <c r="E8" i="25"/>
  <c r="G8" i="25"/>
  <c r="C10" i="25"/>
  <c r="E10" i="25"/>
  <c r="C12" i="25"/>
  <c r="E12" i="25"/>
  <c r="B4" i="24"/>
  <c r="D4" i="24"/>
  <c r="F4" i="24"/>
  <c r="H4" i="24"/>
  <c r="B6" i="24"/>
  <c r="D6" i="24"/>
  <c r="C4" i="14"/>
  <c r="E4" i="14"/>
  <c r="C6" i="14"/>
  <c r="E6" i="14"/>
  <c r="C8" i="14"/>
  <c r="E8" i="14"/>
  <c r="C10" i="14"/>
  <c r="E10" i="14"/>
  <c r="C12" i="14"/>
  <c r="E12" i="14"/>
  <c r="B4" i="25"/>
  <c r="D4" i="25"/>
  <c r="F4" i="25"/>
  <c r="B6" i="25"/>
  <c r="D6" i="25"/>
  <c r="F6" i="25"/>
  <c r="B8" i="25"/>
  <c r="D8" i="25"/>
  <c r="F8" i="25"/>
  <c r="C4" i="24"/>
  <c r="E4" i="24"/>
  <c r="H6" i="24"/>
  <c r="F6" i="24"/>
  <c r="C6" i="24"/>
  <c r="E6" i="24"/>
  <c r="C8" i="24"/>
  <c r="E8" i="24"/>
  <c r="G8" i="24"/>
  <c r="C10" i="24"/>
  <c r="E10" i="24"/>
  <c r="G10" i="24"/>
  <c r="C12" i="24"/>
  <c r="E12" i="24"/>
  <c r="B4" i="23"/>
  <c r="D4" i="23"/>
  <c r="F4" i="23"/>
  <c r="H4" i="23"/>
  <c r="B6" i="23"/>
  <c r="D6" i="23"/>
  <c r="F6" i="23"/>
  <c r="H6" i="23"/>
  <c r="B8" i="23"/>
  <c r="D8" i="23"/>
  <c r="F8" i="23"/>
  <c r="H8" i="23"/>
  <c r="C4" i="22"/>
  <c r="E4" i="22"/>
  <c r="G4" i="22"/>
  <c r="C6" i="22"/>
  <c r="E6" i="22"/>
  <c r="G6" i="22"/>
  <c r="C8" i="22"/>
  <c r="E8" i="22"/>
  <c r="G8" i="22"/>
  <c r="C10" i="22"/>
  <c r="E10" i="22"/>
  <c r="G10" i="22"/>
  <c r="C12" i="22"/>
  <c r="E12" i="22"/>
  <c r="B4" i="21"/>
  <c r="D4" i="21"/>
  <c r="F4" i="21"/>
  <c r="H4" i="21"/>
  <c r="B6" i="21"/>
  <c r="D6" i="21"/>
  <c r="F6" i="21"/>
  <c r="H6" i="21"/>
  <c r="B8" i="21"/>
  <c r="D8" i="21"/>
  <c r="F8" i="21"/>
  <c r="H8" i="21"/>
  <c r="C4" i="20"/>
  <c r="E4" i="20"/>
  <c r="G4" i="20"/>
  <c r="C6" i="20"/>
  <c r="E6" i="20"/>
  <c r="G6" i="20"/>
  <c r="C8" i="20"/>
  <c r="E8" i="20"/>
  <c r="G8" i="20"/>
  <c r="C10" i="20"/>
  <c r="E10" i="20"/>
  <c r="G10" i="20"/>
  <c r="C12" i="20"/>
  <c r="E12" i="20"/>
  <c r="B4" i="19"/>
  <c r="D4" i="19"/>
  <c r="F4" i="19"/>
  <c r="H4" i="19"/>
  <c r="B6" i="19"/>
  <c r="D6" i="19"/>
  <c r="F6" i="19"/>
  <c r="H6" i="19"/>
  <c r="B8" i="19"/>
  <c r="D8" i="19"/>
  <c r="C10" i="19"/>
  <c r="C12" i="19"/>
  <c r="B8" i="24"/>
  <c r="D8" i="24"/>
  <c r="F8" i="24"/>
  <c r="B10" i="24"/>
  <c r="D10" i="24"/>
  <c r="F10" i="24"/>
  <c r="C4" i="23"/>
  <c r="E4" i="23"/>
  <c r="C6" i="23"/>
  <c r="E6" i="23"/>
  <c r="C8" i="23"/>
  <c r="E8" i="23"/>
  <c r="C10" i="23"/>
  <c r="E10" i="23"/>
  <c r="C12" i="23"/>
  <c r="E12" i="23"/>
  <c r="B4" i="22"/>
  <c r="D4" i="22"/>
  <c r="F4" i="22"/>
  <c r="B6" i="22"/>
  <c r="D6" i="22"/>
  <c r="F6" i="22"/>
  <c r="B8" i="22"/>
  <c r="D8" i="22"/>
  <c r="F8" i="22"/>
  <c r="B10" i="22"/>
  <c r="D10" i="22"/>
  <c r="F10" i="22"/>
  <c r="C4" i="21"/>
  <c r="E4" i="21"/>
  <c r="C6" i="21"/>
  <c r="E6" i="21"/>
  <c r="C8" i="21"/>
  <c r="E8" i="21"/>
  <c r="C10" i="21"/>
  <c r="E10" i="21"/>
  <c r="C12" i="21"/>
  <c r="E12" i="21"/>
  <c r="B4" i="20"/>
  <c r="D4" i="20"/>
  <c r="F4" i="20"/>
  <c r="B6" i="20"/>
  <c r="D6" i="20"/>
  <c r="F6" i="20"/>
  <c r="B8" i="20"/>
  <c r="D8" i="20"/>
  <c r="F8" i="20"/>
  <c r="B10" i="20"/>
  <c r="D10" i="20"/>
  <c r="F10" i="20"/>
  <c r="C4" i="19"/>
  <c r="E4" i="19"/>
  <c r="C6" i="19"/>
  <c r="E6" i="19"/>
  <c r="H8" i="19"/>
  <c r="F8" i="19"/>
  <c r="C8" i="19"/>
  <c r="E8" i="19"/>
  <c r="H10" i="19"/>
  <c r="F10" i="19"/>
  <c r="D10" i="19"/>
  <c r="B10" i="19"/>
  <c r="E10" i="19"/>
  <c r="H12" i="19"/>
  <c r="F12" i="19"/>
  <c r="D12" i="19"/>
  <c r="B12" i="19"/>
  <c r="E12" i="19"/>
  <c r="B14" i="19"/>
  <c r="C4" i="18"/>
  <c r="E4" i="18"/>
  <c r="G4" i="18"/>
  <c r="C6" i="18"/>
  <c r="E6" i="18"/>
  <c r="C8" i="18"/>
  <c r="E8" i="18"/>
  <c r="C10" i="18"/>
  <c r="E10" i="18"/>
  <c r="C12" i="18"/>
  <c r="E12" i="18"/>
  <c r="B4" i="17"/>
  <c r="D4" i="17"/>
  <c r="F4" i="17"/>
  <c r="H4" i="17"/>
  <c r="B6" i="17"/>
  <c r="D6" i="17"/>
  <c r="F6" i="17"/>
  <c r="H6" i="17"/>
  <c r="B8" i="17"/>
  <c r="D8" i="17"/>
  <c r="F8" i="17"/>
  <c r="H8" i="17"/>
  <c r="B10" i="17"/>
  <c r="D10" i="17"/>
  <c r="F10" i="17"/>
  <c r="H10" i="17"/>
  <c r="B12" i="17"/>
  <c r="D12" i="17"/>
  <c r="F12" i="17"/>
  <c r="H12" i="17"/>
  <c r="B14" i="17"/>
  <c r="C4" i="16"/>
  <c r="E4" i="16"/>
  <c r="G4" i="16"/>
  <c r="C6" i="16"/>
  <c r="E6" i="16"/>
  <c r="C8" i="16"/>
  <c r="E8" i="16"/>
  <c r="C10" i="16"/>
  <c r="E10" i="16"/>
  <c r="C12" i="16"/>
  <c r="E12" i="16"/>
  <c r="B4" i="15"/>
  <c r="D4" i="15"/>
  <c r="F4" i="15"/>
  <c r="H4" i="15"/>
  <c r="B6" i="15"/>
  <c r="D6" i="15"/>
  <c r="F6" i="15"/>
  <c r="H6" i="15"/>
  <c r="B8" i="15"/>
  <c r="D8" i="15"/>
  <c r="F8" i="15"/>
  <c r="H8" i="15"/>
  <c r="B10" i="15"/>
  <c r="D10" i="15"/>
  <c r="F10" i="15"/>
  <c r="H10" i="15"/>
  <c r="B12" i="15"/>
  <c r="D12" i="15"/>
  <c r="F12" i="15"/>
  <c r="H12" i="15"/>
  <c r="B14" i="15"/>
  <c r="B4" i="18"/>
  <c r="D4" i="18"/>
  <c r="F4" i="18"/>
  <c r="C4" i="17"/>
  <c r="E4" i="17"/>
  <c r="C6" i="17"/>
  <c r="E6" i="17"/>
  <c r="C8" i="17"/>
  <c r="E8" i="17"/>
  <c r="C10" i="17"/>
  <c r="E10" i="17"/>
  <c r="C12" i="17"/>
  <c r="E12" i="17"/>
  <c r="B4" i="16"/>
  <c r="D4" i="16"/>
  <c r="F4" i="16"/>
  <c r="C4" i="15"/>
  <c r="E4" i="15"/>
  <c r="C6" i="15"/>
  <c r="E6" i="15"/>
  <c r="C8" i="15"/>
  <c r="E8" i="15"/>
  <c r="C10" i="15"/>
  <c r="E10" i="15"/>
  <c r="C12" i="15"/>
  <c r="E12" i="15"/>
</calcChain>
</file>

<file path=xl/sharedStrings.xml><?xml version="1.0" encoding="utf-8"?>
<sst xmlns="http://schemas.openxmlformats.org/spreadsheetml/2006/main" count="112" uniqueCount="13">
  <si>
    <t>Notas</t>
  </si>
  <si>
    <t xml:space="preserve"> </t>
  </si>
  <si>
    <t>Configuración del calendario</t>
  </si>
  <si>
    <t>Año</t>
  </si>
  <si>
    <t>Inicio de la semana</t>
  </si>
  <si>
    <t>lunes</t>
  </si>
  <si>
    <t>LUNES</t>
  </si>
  <si>
    <t>MARTES</t>
  </si>
  <si>
    <t>MIERCOLES</t>
  </si>
  <si>
    <t>JUEVES</t>
  </si>
  <si>
    <t>VIERNES</t>
  </si>
  <si>
    <t>SABADO</t>
  </si>
  <si>
    <t>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</si>
</sst>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quot;_-;\-* #,##0\ &quot;€&quot;_-;_-* &quot;-&quot;\ &quot;€&quot;_-;_-@_-"/>
    <numFmt numFmtId="165" formatCode="_-* #,##0.00\ &quot;€&quot;_-;\-* #,##0.00\ &quot;€&quot;_-;_-* &quot;-&quot;??\ &quot;€&quot;_-;_-@_-"/>
    <numFmt numFmtId="166" formatCode="_(* #,##0_);_(* \(#,##0\);_(* &quot;-&quot;_);_(@_)"/>
    <numFmt numFmtId="167" formatCode="_(* #,##0.00_);_(* \(#,##0.00\);_(* &quot;-&quot;??_);_(@_)"/>
    <numFmt numFmtId="168" formatCode="d"/>
  </numFmts>
  <fonts count="34">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7"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8"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3">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168" fontId="15" fillId="0" borderId="9" xfId="12" applyFont="1" applyBorder="1" applyAlignment="1">
      <alignment horizontal="right" indent="1"/>
    </xf>
    <xf numFmtId="168" fontId="15" fillId="0" borderId="11" xfId="12" applyFont="1" applyBorder="1" applyAlignment="1">
      <alignment horizontal="right" indent="1"/>
    </xf>
    <xf numFmtId="168" fontId="15" fillId="0" borderId="9" xfId="13" applyNumberFormat="1" applyFont="1" applyFill="1" applyBorder="1" applyAlignment="1">
      <alignment horizontal="right" vertical="center" wrapText="1" indent="1"/>
    </xf>
    <xf numFmtId="168" fontId="15" fillId="0" borderId="9" xfId="12" applyFont="1" applyBorder="1" applyAlignment="1">
      <alignment horizontal="right" vertical="center" indent="1"/>
    </xf>
    <xf numFmtId="168" fontId="15" fillId="0" borderId="26" xfId="12" applyFont="1" applyBorder="1" applyAlignment="1">
      <alignment horizontal="right" indent="1"/>
    </xf>
    <xf numFmtId="168" fontId="15" fillId="0" borderId="26" xfId="13" applyNumberFormat="1" applyFont="1" applyFill="1" applyBorder="1" applyAlignment="1">
      <alignment horizontal="right" vertical="center" wrapText="1" indent="1"/>
    </xf>
    <xf numFmtId="168" fontId="15" fillId="0" borderId="26" xfId="12" applyFont="1" applyBorder="1" applyAlignment="1">
      <alignment horizontal="right" vertical="center" indent="1"/>
    </xf>
    <xf numFmtId="168" fontId="15" fillId="0" borderId="20" xfId="12" applyFont="1" applyBorder="1" applyAlignment="1">
      <alignment horizontal="right" indent="1"/>
    </xf>
    <xf numFmtId="168" fontId="15" fillId="0" borderId="20" xfId="13" applyNumberFormat="1" applyFont="1" applyFill="1" applyBorder="1" applyAlignment="1">
      <alignment horizontal="right" vertical="center" wrapText="1" indent="1"/>
    </xf>
    <xf numFmtId="168" fontId="15" fillId="0" borderId="20" xfId="12" applyFont="1" applyBorder="1" applyAlignment="1">
      <alignment horizontal="right" vertical="center" indent="1"/>
    </xf>
    <xf numFmtId="168" fontId="15" fillId="0" borderId="14" xfId="12" applyFont="1" applyBorder="1" applyAlignment="1">
      <alignment horizontal="right" indent="1"/>
    </xf>
    <xf numFmtId="168" fontId="15" fillId="0" borderId="14" xfId="13" applyNumberFormat="1" applyFont="1" applyFill="1" applyBorder="1" applyAlignment="1">
      <alignment horizontal="right" vertical="center" wrapText="1" indent="1"/>
    </xf>
    <xf numFmtId="168" fontId="15" fillId="0" borderId="14" xfId="12" applyFont="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cellXfs>
  <cellStyles count="50">
    <cellStyle name="20% — акцент1" xfId="29" builtinId="30" customBuiltin="1"/>
    <cellStyle name="20% — акцент2" xfId="32" builtinId="34" customBuiltin="1"/>
    <cellStyle name="20% — акцент3" xfId="36" builtinId="38" customBuiltin="1"/>
    <cellStyle name="20% — акцент4" xfId="40" builtinId="42" customBuiltin="1"/>
    <cellStyle name="20% — акцент5" xfId="43" builtinId="46" customBuiltin="1"/>
    <cellStyle name="20% — акцент6" xfId="47" builtinId="50" customBuiltin="1"/>
    <cellStyle name="40% — акцент1" xfId="1" builtinId="31" customBuiltin="1"/>
    <cellStyle name="40% — акцент2" xfId="33" builtinId="35" customBuiltin="1"/>
    <cellStyle name="40% — акцент3" xfId="37" builtinId="39" customBuiltin="1"/>
    <cellStyle name="40% — акцент4" xfId="41" builtinId="43" customBuiltin="1"/>
    <cellStyle name="40% — акцент5" xfId="44" builtinId="47" customBuiltin="1"/>
    <cellStyle name="40% — акцент6" xfId="48" builtinId="51" customBuiltin="1"/>
    <cellStyle name="60% — акцент1" xfId="30" builtinId="32" customBuiltin="1"/>
    <cellStyle name="60% — акцент2" xfId="34" builtinId="36" customBuiltin="1"/>
    <cellStyle name="60% — акцент3" xfId="38" builtinId="40" customBuiltin="1"/>
    <cellStyle name="60% — акцент4" xfId="42" builtinId="44" customBuiltin="1"/>
    <cellStyle name="60% — акцент5" xfId="45" builtinId="48" customBuiltin="1"/>
    <cellStyle name="60% — акцент6" xfId="49" builtinId="52" customBuiltin="1"/>
    <cellStyle name="Con bandas" xfId="13" xr:uid="{00000000-0005-0000-0000-000003000000}"/>
    <cellStyle name="Día" xfId="12" xr:uid="{00000000-0005-0000-0000-000008000000}"/>
    <cellStyle name="Entrada de configuración" xfId="14" xr:uid="{00000000-0005-0000-0000-00000F000000}"/>
    <cellStyle name="Акцент1" xfId="3" builtinId="29" customBuiltin="1"/>
    <cellStyle name="Акцент2" xfId="31" builtinId="33" customBuiltin="1"/>
    <cellStyle name="Акцент3" xfId="35" builtinId="37" customBuiltin="1"/>
    <cellStyle name="Акцент4" xfId="39" builtinId="41" customBuiltin="1"/>
    <cellStyle name="Акцент5" xfId="4" builtinId="45" customBuiltin="1"/>
    <cellStyle name="Акцент6" xfId="46" builtinId="49" customBuiltin="1"/>
    <cellStyle name="Ввод " xfId="20" builtinId="20" customBuiltin="1"/>
    <cellStyle name="Вывод" xfId="21" builtinId="21" customBuiltin="1"/>
    <cellStyle name="Вычисление" xfId="22" builtinId="22" customBuiltin="1"/>
    <cellStyle name="Денежный" xfId="8" builtinId="4" customBuiltin="1"/>
    <cellStyle name="Денежный [0]" xfId="9" builtinId="7" customBuiltin="1"/>
    <cellStyle name="Заголовок 1" xfId="2" builtinId="16" customBuiltin="1"/>
    <cellStyle name="Заголовок 2" xfId="15" builtinId="17" customBuiltin="1"/>
    <cellStyle name="Заголовок 3" xfId="16" builtinId="18" customBuiltin="1"/>
    <cellStyle name="Заголовок 4" xfId="11" builtinId="19" customBuiltin="1"/>
    <cellStyle name="Итог" xfId="28" builtinId="25" customBuiltin="1"/>
    <cellStyle name="Контрольная ячейка" xfId="24" builtinId="23" customBuiltin="1"/>
    <cellStyle name="Название" xfId="5" builtinId="15" customBuiltin="1"/>
    <cellStyle name="Нейтральный" xfId="19" builtinId="28" customBuiltin="1"/>
    <cellStyle name="Обычный" xfId="0" builtinId="0" customBuiltin="1"/>
    <cellStyle name="Плохой" xfId="18" builtinId="27" customBuiltin="1"/>
    <cellStyle name="Пояснение" xfId="27" builtinId="53" customBuiltin="1"/>
    <cellStyle name="Примечание" xfId="26" builtinId="10" customBuiltin="1"/>
    <cellStyle name="Процентный" xfId="10" builtinId="5" customBuiltin="1"/>
    <cellStyle name="Связанная ячейка" xfId="23" builtinId="24" customBuiltin="1"/>
    <cellStyle name="Текст предупреждения" xfId="25" builtinId="11" customBuiltin="1"/>
    <cellStyle name="Финансовый" xfId="6" builtinId="3" customBuiltin="1"/>
    <cellStyle name="Финансовый [0]" xfId="7" builtinId="6" customBuiltin="1"/>
    <cellStyle name="Хороший" xfId="17" builtinId="26"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2" name="Imagen 1" descr="Encabezado de primavera&#10;&#10;Collage fotográfico de Word: primaver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3" name="Imagen 2" descr="Encabezado de verano&#10;&#10;Collage fotográfico de Word: verano">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3" name="Imagen 2" descr="Encabezado de otoño&#10;&#10;Collage fotográfico de Word: otoñ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zoomScaleNormal="10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2" width="19.75" style="1" customWidth="1"/>
    <col min="13" max="13" width="1.625" style="1" customWidth="1"/>
    <col min="14" max="16384" width="8.75" style="1"/>
  </cols>
  <sheetData>
    <row r="1" spans="2:12" ht="9" customHeight="1">
      <c r="I1" s="1" t="s">
        <v>1</v>
      </c>
    </row>
    <row r="2" spans="2:12" ht="96" customHeight="1">
      <c r="B2" s="42" t="str">
        <f>"Enero "&amp;CalendarYear</f>
        <v>Enero 2026</v>
      </c>
      <c r="C2" s="42"/>
      <c r="D2" s="42"/>
      <c r="E2" s="2"/>
      <c r="F2" s="2"/>
      <c r="G2" s="2"/>
      <c r="H2" s="3"/>
    </row>
    <row r="3" spans="2:12" s="8" customFormat="1" ht="24" customHeight="1">
      <c r="B3" s="5" t="s">
        <v>6</v>
      </c>
      <c r="C3" s="6" t="s">
        <v>7</v>
      </c>
      <c r="D3" s="6" t="s">
        <v>8</v>
      </c>
      <c r="E3" s="6" t="s">
        <v>9</v>
      </c>
      <c r="F3" s="6" t="s">
        <v>10</v>
      </c>
      <c r="G3" s="6" t="s">
        <v>11</v>
      </c>
      <c r="H3" s="7" t="s">
        <v>12</v>
      </c>
      <c r="K3" s="47" t="s">
        <v>2</v>
      </c>
      <c r="L3" s="47"/>
    </row>
    <row r="4" spans="2:12" s="4" customFormat="1" ht="24" customHeight="1">
      <c r="B4" s="29">
        <f t="array" ref="B4:H4">DaysAndWeeks+DATE(CalendarYear,1,1)-WEEKDAY(DATE(CalendarYear,1,1),(InicioDeLaSemana="lunes")+1)+1</f>
        <v>46020</v>
      </c>
      <c r="C4" s="29">
        <v>46021</v>
      </c>
      <c r="D4" s="29">
        <v>46022</v>
      </c>
      <c r="E4" s="29">
        <v>46023</v>
      </c>
      <c r="F4" s="29">
        <v>46024</v>
      </c>
      <c r="G4" s="29">
        <v>46025</v>
      </c>
      <c r="H4" s="30">
        <v>46026</v>
      </c>
      <c r="K4" s="12" t="s">
        <v>3</v>
      </c>
      <c r="L4" s="12" t="s">
        <v>4</v>
      </c>
    </row>
    <row r="5" spans="2:12" s="10" customFormat="1" ht="56.1" customHeight="1">
      <c r="B5" s="9"/>
      <c r="C5" s="9"/>
      <c r="D5" s="9"/>
      <c r="E5" s="9"/>
      <c r="F5" s="9"/>
      <c r="G5" s="9"/>
      <c r="H5" s="9"/>
      <c r="K5" s="13">
        <v>2026</v>
      </c>
      <c r="L5" s="13" t="s">
        <v>5</v>
      </c>
    </row>
    <row r="6" spans="2:12" s="4" customFormat="1" ht="24" customHeight="1">
      <c r="B6" s="31">
        <f t="array" ref="B6:H6">DaysAndWeeks+DATE(CalendarYear,1,1)-WEEKDAY(DATE(CalendarYear,1,1),(InicioDeLaSemana="lunes")+1)+8</f>
        <v>46027</v>
      </c>
      <c r="C6" s="31">
        <v>46028</v>
      </c>
      <c r="D6" s="31">
        <v>46029</v>
      </c>
      <c r="E6" s="31">
        <v>46030</v>
      </c>
      <c r="F6" s="31">
        <v>46031</v>
      </c>
      <c r="G6" s="31">
        <v>46032</v>
      </c>
      <c r="H6" s="31">
        <v>46033</v>
      </c>
    </row>
    <row r="7" spans="2:12" s="10" customFormat="1" ht="56.1" customHeight="1">
      <c r="B7" s="11"/>
      <c r="C7" s="11"/>
      <c r="D7" s="11"/>
      <c r="E7" s="11"/>
      <c r="F7" s="11"/>
      <c r="G7" s="11"/>
      <c r="H7" s="11"/>
    </row>
    <row r="8" spans="2:12" s="4" customFormat="1" ht="24" customHeight="1">
      <c r="B8" s="32">
        <f t="array" ref="B8:H8">DaysAndWeeks+DATE(CalendarYear,1,1)-WEEKDAY(DATE(CalendarYear,1,1),(InicioDeLaSemana="lunes")+1)+15</f>
        <v>46034</v>
      </c>
      <c r="C8" s="32">
        <v>46035</v>
      </c>
      <c r="D8" s="32">
        <v>46036</v>
      </c>
      <c r="E8" s="32">
        <v>46037</v>
      </c>
      <c r="F8" s="32">
        <v>46038</v>
      </c>
      <c r="G8" s="32">
        <v>46039</v>
      </c>
      <c r="H8" s="32">
        <v>46040</v>
      </c>
    </row>
    <row r="9" spans="2:12" s="10" customFormat="1" ht="56.1" customHeight="1">
      <c r="B9" s="9"/>
      <c r="C9" s="9"/>
      <c r="D9" s="9"/>
      <c r="E9" s="9"/>
      <c r="F9" s="9"/>
      <c r="G9" s="9"/>
      <c r="H9" s="9"/>
    </row>
    <row r="10" spans="2:12" s="4" customFormat="1" ht="24" customHeight="1">
      <c r="B10" s="31">
        <f t="array" ref="B10:H10">DaysAndWeeks+DATE(CalendarYear,1,1)-WEEKDAY(DATE(CalendarYear,1,1),(InicioDeLaSemana="lunes")+1)+22</f>
        <v>46041</v>
      </c>
      <c r="C10" s="31">
        <v>46042</v>
      </c>
      <c r="D10" s="31">
        <v>46043</v>
      </c>
      <c r="E10" s="31">
        <v>46044</v>
      </c>
      <c r="F10" s="31">
        <v>46045</v>
      </c>
      <c r="G10" s="31">
        <v>46046</v>
      </c>
      <c r="H10" s="31">
        <v>46047</v>
      </c>
    </row>
    <row r="11" spans="2:12" s="10" customFormat="1" ht="56.1" customHeight="1">
      <c r="B11" s="11"/>
      <c r="C11" s="11"/>
      <c r="D11" s="11"/>
      <c r="E11" s="11"/>
      <c r="F11" s="11"/>
      <c r="G11" s="11"/>
      <c r="H11" s="11"/>
    </row>
    <row r="12" spans="2:12" s="4" customFormat="1" ht="24" customHeight="1">
      <c r="B12" s="32">
        <f t="array" ref="B12:H12">DaysAndWeeks+DATE(CalendarYear,1,1)-WEEKDAY(DATE(CalendarYear,1,1),(InicioDeLaSemana="lunes")+1)+29</f>
        <v>46048</v>
      </c>
      <c r="C12" s="32">
        <v>46049</v>
      </c>
      <c r="D12" s="32">
        <v>46050</v>
      </c>
      <c r="E12" s="32">
        <v>46051</v>
      </c>
      <c r="F12" s="32">
        <v>46052</v>
      </c>
      <c r="G12" s="32">
        <v>46053</v>
      </c>
      <c r="H12" s="32">
        <v>46054</v>
      </c>
    </row>
    <row r="13" spans="2:12" s="10" customFormat="1" ht="56.1" customHeight="1">
      <c r="B13" s="9"/>
      <c r="C13" s="9"/>
      <c r="D13" s="9"/>
      <c r="E13" s="9"/>
      <c r="F13" s="9"/>
      <c r="G13" s="9"/>
      <c r="H13" s="9"/>
    </row>
    <row r="14" spans="2:12" s="4" customFormat="1" ht="24" customHeight="1">
      <c r="B14" s="31">
        <f t="array" ref="B14:C14">DaysAndWeeks+DATE(CalendarYear,1,1)-WEEKDAY(DATE(CalendarYear,1,1),(InicioDeLaSemana="lunes")+1)+36</f>
        <v>46055</v>
      </c>
      <c r="C14" s="31">
        <v>46056</v>
      </c>
      <c r="D14" s="43" t="s">
        <v>0</v>
      </c>
      <c r="E14" s="43"/>
      <c r="F14" s="43"/>
      <c r="G14" s="43"/>
      <c r="H14" s="44"/>
    </row>
    <row r="15" spans="2:12" s="10" customFormat="1" ht="56.1" customHeight="1">
      <c r="B15" s="11"/>
      <c r="C15" s="11"/>
      <c r="D15" s="45"/>
      <c r="E15" s="45"/>
      <c r="F15" s="45"/>
      <c r="G15" s="45"/>
      <c r="H15" s="46"/>
    </row>
  </sheetData>
  <mergeCells count="4">
    <mergeCell ref="B2:D2"/>
    <mergeCell ref="D14:H14"/>
    <mergeCell ref="D15:H15"/>
    <mergeCell ref="K3:L3"/>
  </mergeCells>
  <phoneticPr fontId="2"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3">
    <dataValidation type="list" errorStyle="warning" allowBlank="1" showInputMessage="1" showErrorMessage="1" error="Seleccione un día de la lista. Seleccione Cancelar y, después, presione ALT + Flecha abajo para seleccionar el día de la lista desplegable" prompt="Seleccione el día de inicio de la semana en esta celda. Presione ALT + Flecha abajo para abrir la lista desplegable, presione Flecha abajo y después ENTRAR para realizar la selección" sqref="L5" xr:uid="{00000000-0002-0000-0000-000000000000}">
      <formula1>"domingo, lunes"</formula1>
    </dataValidation>
    <dataValidation allowBlank="1" showInputMessage="1" showErrorMessage="1" prompt="Cree un calendario de un mes personalizado en este libro. Personalice el año y el día de inicio de la semana para todos los meses de esta hoja de cálculo de enero. Cada mes se encuentra en una hoja de cálculo independiente." sqref="A1" xr:uid="{00000000-0002-0000-0000-000001000000}"/>
    <dataValidation allowBlank="1" showInputMessage="1" showErrorMessage="1" prompt="Escriba el año en la celda inferior." sqref="K4" xr:uid="{00000000-0002-0000-0000-000002000000}"/>
    <dataValidation allowBlank="1" showInputMessage="1" showErrorMessage="1" prompt="Seleccione el día de inicio de la semana en la celda inferior." sqref="L4" xr:uid="{00000000-0002-0000-0000-000003000000}"/>
    <dataValidation allowBlank="1" showInputMessage="1" showErrorMessage="1" prompt="Escriba el año en esta celda" sqref="K5" xr:uid="{00000000-0002-0000-0000-000004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00000000-0002-0000-0000-000005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000-000006000000}"/>
    <dataValidation allowBlank="1" showInputMessage="1" showErrorMessage="1" prompt="El año de esta celda se actualiza automáticamente según el año especificado en la celda K5. El calendario siguiente incluye fechas de los meses anterior y posterior con un sombreado de fuente más claro." sqref="B2:D2" xr:uid="{00000000-0002-0000-0000-000007000000}"/>
    <dataValidation allowBlank="1" showInputMessage="1" showErrorMessage="1" prompt="El día de la semana se determinará automáticamente" sqref="C3:H3" xr:uid="{00000000-0002-0000-0000-000008000000}"/>
    <dataValidation allowBlank="1" showInputMessage="1" showErrorMessage="1" prompt="Las celdas de esta fila y las filas 7, 9, 11, 13 y 15 son para escribir notas diarias relacionadas con el día natural de la celda anterior." sqref="B5" xr:uid="{00000000-0002-0000-0000-000009000000}"/>
    <dataValidation allowBlank="1" showInputMessage="1" prompt="Escriba las notas del mes en esta celda." sqref="D15:H15" xr:uid="{00000000-0002-0000-0000-00000A000000}"/>
    <dataValidation allowBlank="1" showInputMessage="1" prompt="Escriba las notas del mes en la celda inferior." sqref="D14:H14" xr:uid="{00000000-0002-0000-0000-00000B000000}"/>
    <dataValidation allowBlank="1" showInputMessage="1" showErrorMessage="1" prompt="Escriba el año y seleccione el día de inicio del calendario en las celdas siguientes. Estas celdas de configuración del calendario no se imprimirán." sqref="K3" xr:uid="{00000000-0002-0000-0000-00000C000000}"/>
  </dataValidations>
  <printOptions horizontalCentered="1"/>
  <pageMargins left="0.25" right="0.25" top="0.5" bottom="0.5" header="0.3" footer="0.3"/>
  <pageSetup paperSize="9" scale="81"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"Octubre "&amp;CalendarYear</f>
        <v>Octubre 2026</v>
      </c>
      <c r="C2" s="58"/>
      <c r="D2" s="58"/>
      <c r="E2" s="2"/>
      <c r="F2" s="2"/>
      <c r="G2" s="2"/>
      <c r="H2" s="3"/>
    </row>
    <row r="3" spans="2:9" s="8" customFormat="1" ht="24" customHeight="1">
      <c r="B3" s="14" t="s">
        <v>6</v>
      </c>
      <c r="C3" s="15" t="s">
        <v>7</v>
      </c>
      <c r="D3" s="15" t="s">
        <v>8</v>
      </c>
      <c r="E3" s="15" t="s">
        <v>9</v>
      </c>
      <c r="F3" s="15" t="s">
        <v>10</v>
      </c>
      <c r="G3" s="15" t="s">
        <v>11</v>
      </c>
      <c r="H3" s="16" t="s">
        <v>12</v>
      </c>
    </row>
    <row r="4" spans="2:9" s="4" customFormat="1" ht="24" customHeight="1">
      <c r="B4" s="33">
        <f t="array" ref="B4:H4">DaysAndWeeks+DATE(CalendarYear,10,1)-WEEKDAY(DATE(CalendarYear,10,1),(InicioDeLaSemana="lunes")+1)+1</f>
        <v>46293</v>
      </c>
      <c r="C4" s="33">
        <v>46294</v>
      </c>
      <c r="D4" s="33">
        <v>46295</v>
      </c>
      <c r="E4" s="33">
        <v>46296</v>
      </c>
      <c r="F4" s="33">
        <v>46297</v>
      </c>
      <c r="G4" s="33">
        <v>46298</v>
      </c>
      <c r="H4" s="33">
        <v>46299</v>
      </c>
    </row>
    <row r="5" spans="2:9" s="10" customFormat="1" ht="56.1" customHeight="1">
      <c r="B5" s="28"/>
      <c r="C5" s="28"/>
      <c r="D5" s="28"/>
      <c r="E5" s="28"/>
      <c r="F5" s="28"/>
      <c r="G5" s="28"/>
      <c r="H5" s="28"/>
    </row>
    <row r="6" spans="2:9" s="4" customFormat="1" ht="24" customHeight="1">
      <c r="B6" s="34">
        <f t="array" ref="B6:H6">DaysAndWeeks+DATE(CalendarYear,10,1)-WEEKDAY(DATE(CalendarYear,10,1),(InicioDeLaSemana="lunes")+1)+8</f>
        <v>46300</v>
      </c>
      <c r="C6" s="34">
        <v>46301</v>
      </c>
      <c r="D6" s="34">
        <v>46302</v>
      </c>
      <c r="E6" s="34">
        <v>46303</v>
      </c>
      <c r="F6" s="34">
        <v>46304</v>
      </c>
      <c r="G6" s="34">
        <v>46305</v>
      </c>
      <c r="H6" s="34">
        <v>46306</v>
      </c>
    </row>
    <row r="7" spans="2:9" s="10" customFormat="1" ht="56.1" customHeight="1">
      <c r="B7" s="27"/>
      <c r="C7" s="27"/>
      <c r="D7" s="27"/>
      <c r="E7" s="27"/>
      <c r="F7" s="27"/>
      <c r="G7" s="27"/>
      <c r="H7" s="27"/>
    </row>
    <row r="8" spans="2:9" s="4" customFormat="1" ht="24" customHeight="1">
      <c r="B8" s="35">
        <f t="array" ref="B8:H8">DaysAndWeeks+DATE(CalendarYear,10,1)-WEEKDAY(DATE(CalendarYear,10,1),(InicioDeLaSemana="lunes")+1)+15</f>
        <v>46307</v>
      </c>
      <c r="C8" s="35">
        <v>46308</v>
      </c>
      <c r="D8" s="35">
        <v>46309</v>
      </c>
      <c r="E8" s="35">
        <v>46310</v>
      </c>
      <c r="F8" s="35">
        <v>46311</v>
      </c>
      <c r="G8" s="35">
        <v>46312</v>
      </c>
      <c r="H8" s="35">
        <v>46313</v>
      </c>
    </row>
    <row r="9" spans="2:9" s="10" customFormat="1" ht="56.1" customHeight="1">
      <c r="B9" s="28"/>
      <c r="C9" s="28"/>
      <c r="D9" s="28"/>
      <c r="E9" s="28"/>
      <c r="F9" s="28"/>
      <c r="G9" s="28"/>
      <c r="H9" s="28"/>
    </row>
    <row r="10" spans="2:9" s="4" customFormat="1" ht="24" customHeight="1">
      <c r="B10" s="34">
        <f t="array" ref="B10:H10">DaysAndWeeks+DATE(CalendarYear,10,1)-WEEKDAY(DATE(CalendarYear,10,1),(InicioDeLaSemana="lunes")+1)+22</f>
        <v>46314</v>
      </c>
      <c r="C10" s="34">
        <v>46315</v>
      </c>
      <c r="D10" s="34">
        <v>46316</v>
      </c>
      <c r="E10" s="34">
        <v>46317</v>
      </c>
      <c r="F10" s="34">
        <v>46318</v>
      </c>
      <c r="G10" s="34">
        <v>46319</v>
      </c>
      <c r="H10" s="34">
        <v>46320</v>
      </c>
    </row>
    <row r="11" spans="2:9" s="10" customFormat="1" ht="56.1" customHeight="1">
      <c r="B11" s="27"/>
      <c r="C11" s="27"/>
      <c r="D11" s="27"/>
      <c r="E11" s="27"/>
      <c r="F11" s="27"/>
      <c r="G11" s="27"/>
      <c r="H11" s="27"/>
    </row>
    <row r="12" spans="2:9" s="4" customFormat="1" ht="24" customHeight="1">
      <c r="B12" s="35">
        <f t="array" ref="B12:H12">DaysAndWeeks+DATE(CalendarYear,10,1)-WEEKDAY(DATE(CalendarYear,10,1),(InicioDeLaSemana="lunes")+1)+29</f>
        <v>46321</v>
      </c>
      <c r="C12" s="35">
        <v>46322</v>
      </c>
      <c r="D12" s="35">
        <v>46323</v>
      </c>
      <c r="E12" s="35">
        <v>46324</v>
      </c>
      <c r="F12" s="35">
        <v>46325</v>
      </c>
      <c r="G12" s="35">
        <v>46326</v>
      </c>
      <c r="H12" s="35">
        <v>46327</v>
      </c>
    </row>
    <row r="13" spans="2:9" s="10" customFormat="1" ht="56.1" customHeight="1">
      <c r="B13" s="28"/>
      <c r="C13" s="28"/>
      <c r="D13" s="28"/>
      <c r="E13" s="28"/>
      <c r="F13" s="28"/>
      <c r="G13" s="28"/>
      <c r="H13" s="28"/>
    </row>
    <row r="14" spans="2:9" s="4" customFormat="1" ht="24" customHeight="1">
      <c r="B14" s="34">
        <f t="array" ref="B14:C14">DaysAndWeeks+DATE(CalendarYear,10,1)-WEEKDAY(DATE(CalendarYear,10,1),(InicioDeLaSemana="lunes")+1)+36</f>
        <v>46328</v>
      </c>
      <c r="C14" s="34">
        <v>46329</v>
      </c>
      <c r="D14" s="59" t="s">
        <v>0</v>
      </c>
      <c r="E14" s="59"/>
      <c r="F14" s="59"/>
      <c r="G14" s="59"/>
      <c r="H14" s="60"/>
    </row>
    <row r="15" spans="2:9" s="10" customFormat="1" ht="56.1" customHeight="1">
      <c r="B15" s="27"/>
      <c r="C15" s="27"/>
      <c r="D15" s="61"/>
      <c r="E15" s="61"/>
      <c r="F15" s="61"/>
      <c r="G15" s="61"/>
      <c r="H15" s="62"/>
    </row>
  </sheetData>
  <mergeCells count="3">
    <mergeCell ref="B2:D2"/>
    <mergeCell ref="D14:H14"/>
    <mergeCell ref="D15:H15"/>
  </mergeCells>
  <phoneticPr fontId="33"/>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8">
    <dataValidation allowBlank="1" showInputMessage="1" showErrorMessage="1" prompt="El día de la semana se determinará automáticamente" sqref="C3:H3" xr:uid="{A62B1D84-EF03-44E4-AFB9-F7E697467203}"/>
    <dataValidation allowBlank="1" showInputMessage="1" showErrorMessage="1" prompt="Calendario del mes de octubre" sqref="A1" xr:uid="{00000000-0002-0000-09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900-000002000000}"/>
    <dataValidation allowBlank="1" showInputMessage="1" prompt="Escriba las notas del mes en la celda inferior." sqref="D14:H14" xr:uid="{00000000-0002-0000-0900-000004000000}"/>
    <dataValidation allowBlank="1" showInputMessage="1" prompt="Escriba las notas del mes en esta celda." sqref="D15:H15" xr:uid="{00000000-0002-0000-0900-000005000000}"/>
    <dataValidation allowBlank="1" showInputMessage="1" showErrorMessage="1" prompt="Las celdas de esta fila y las filas 7, 9, 11, 13 y 15 son para escribir notas diarias relacionadas con el día natural de la celda anterior." sqref="B5" xr:uid="{00000000-0002-0000-09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900-000007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DF8E3212-1087-4239-A733-706B6E6B8139}"/>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"Noviembre "&amp;CalendarYear</f>
        <v>Noviembre 2026</v>
      </c>
      <c r="C2" s="58"/>
      <c r="D2" s="58"/>
      <c r="E2" s="2"/>
      <c r="F2" s="2"/>
      <c r="G2" s="2"/>
      <c r="H2" s="3"/>
    </row>
    <row r="3" spans="2:9" s="8" customFormat="1" ht="24" customHeight="1">
      <c r="B3" s="14" t="s">
        <v>6</v>
      </c>
      <c r="C3" s="15" t="s">
        <v>7</v>
      </c>
      <c r="D3" s="15" t="s">
        <v>8</v>
      </c>
      <c r="E3" s="15" t="s">
        <v>9</v>
      </c>
      <c r="F3" s="15" t="s">
        <v>10</v>
      </c>
      <c r="G3" s="15" t="s">
        <v>11</v>
      </c>
      <c r="H3" s="16" t="s">
        <v>12</v>
      </c>
    </row>
    <row r="4" spans="2:9" s="4" customFormat="1" ht="24" customHeight="1">
      <c r="B4" s="33">
        <f t="array" ref="B4:H4">DaysAndWeeks+DATE(CalendarYear,11,1)-WEEKDAY(DATE(CalendarYear,11,1),(InicioDeLaSemana="lunes")+1)+1</f>
        <v>46321</v>
      </c>
      <c r="C4" s="33">
        <v>46322</v>
      </c>
      <c r="D4" s="33">
        <v>46323</v>
      </c>
      <c r="E4" s="33">
        <v>46324</v>
      </c>
      <c r="F4" s="33">
        <v>46325</v>
      </c>
      <c r="G4" s="33">
        <v>46326</v>
      </c>
      <c r="H4" s="33">
        <v>46327</v>
      </c>
    </row>
    <row r="5" spans="2:9" s="10" customFormat="1" ht="56.1" customHeight="1">
      <c r="B5" s="28"/>
      <c r="C5" s="28"/>
      <c r="D5" s="28"/>
      <c r="E5" s="28"/>
      <c r="F5" s="28"/>
      <c r="G5" s="28"/>
      <c r="H5" s="28"/>
    </row>
    <row r="6" spans="2:9" s="4" customFormat="1" ht="24" customHeight="1">
      <c r="B6" s="34">
        <f t="array" ref="B6:H6">DaysAndWeeks+DATE(CalendarYear,11,1)-WEEKDAY(DATE(CalendarYear,11,1),(InicioDeLaSemana="lunes")+1)+8</f>
        <v>46328</v>
      </c>
      <c r="C6" s="34">
        <v>46329</v>
      </c>
      <c r="D6" s="34">
        <v>46330</v>
      </c>
      <c r="E6" s="34">
        <v>46331</v>
      </c>
      <c r="F6" s="34">
        <v>46332</v>
      </c>
      <c r="G6" s="34">
        <v>46333</v>
      </c>
      <c r="H6" s="34">
        <v>46334</v>
      </c>
    </row>
    <row r="7" spans="2:9" s="10" customFormat="1" ht="56.1" customHeight="1">
      <c r="B7" s="27"/>
      <c r="C7" s="27"/>
      <c r="D7" s="27"/>
      <c r="E7" s="27"/>
      <c r="F7" s="27"/>
      <c r="G7" s="27"/>
      <c r="H7" s="27"/>
    </row>
    <row r="8" spans="2:9" s="4" customFormat="1" ht="24" customHeight="1">
      <c r="B8" s="35">
        <f t="array" ref="B8:H8">DaysAndWeeks+DATE(CalendarYear,11,1)-WEEKDAY(DATE(CalendarYear,11,1),(InicioDeLaSemana="lunes")+1)+15</f>
        <v>46335</v>
      </c>
      <c r="C8" s="35">
        <v>46336</v>
      </c>
      <c r="D8" s="35">
        <v>46337</v>
      </c>
      <c r="E8" s="35">
        <v>46338</v>
      </c>
      <c r="F8" s="35">
        <v>46339</v>
      </c>
      <c r="G8" s="35">
        <v>46340</v>
      </c>
      <c r="H8" s="35">
        <v>46341</v>
      </c>
    </row>
    <row r="9" spans="2:9" s="10" customFormat="1" ht="56.1" customHeight="1">
      <c r="B9" s="28"/>
      <c r="C9" s="28"/>
      <c r="D9" s="28"/>
      <c r="E9" s="28"/>
      <c r="F9" s="28"/>
      <c r="G9" s="28"/>
      <c r="H9" s="28"/>
    </row>
    <row r="10" spans="2:9" s="4" customFormat="1" ht="24" customHeight="1">
      <c r="B10" s="34">
        <f t="array" ref="B10:H10">DaysAndWeeks+DATE(CalendarYear,11,1)-WEEKDAY(DATE(CalendarYear,11,1),(InicioDeLaSemana="lunes")+1)+22</f>
        <v>46342</v>
      </c>
      <c r="C10" s="34">
        <v>46343</v>
      </c>
      <c r="D10" s="34">
        <v>46344</v>
      </c>
      <c r="E10" s="34">
        <v>46345</v>
      </c>
      <c r="F10" s="34">
        <v>46346</v>
      </c>
      <c r="G10" s="34">
        <v>46347</v>
      </c>
      <c r="H10" s="34">
        <v>46348</v>
      </c>
    </row>
    <row r="11" spans="2:9" s="10" customFormat="1" ht="56.1" customHeight="1">
      <c r="B11" s="27"/>
      <c r="C11" s="27"/>
      <c r="D11" s="27"/>
      <c r="E11" s="27"/>
      <c r="F11" s="27"/>
      <c r="G11" s="27"/>
      <c r="H11" s="27"/>
    </row>
    <row r="12" spans="2:9" s="4" customFormat="1" ht="24" customHeight="1">
      <c r="B12" s="35">
        <f t="array" ref="B12:H12">DaysAndWeeks+DATE(CalendarYear,11,1)-WEEKDAY(DATE(CalendarYear,11,1),(InicioDeLaSemana="lunes")+1)+29</f>
        <v>46349</v>
      </c>
      <c r="C12" s="35">
        <v>46350</v>
      </c>
      <c r="D12" s="35">
        <v>46351</v>
      </c>
      <c r="E12" s="35">
        <v>46352</v>
      </c>
      <c r="F12" s="35">
        <v>46353</v>
      </c>
      <c r="G12" s="35">
        <v>46354</v>
      </c>
      <c r="H12" s="35">
        <v>46355</v>
      </c>
    </row>
    <row r="13" spans="2:9" s="10" customFormat="1" ht="56.1" customHeight="1">
      <c r="B13" s="28"/>
      <c r="C13" s="28"/>
      <c r="D13" s="28"/>
      <c r="E13" s="28"/>
      <c r="F13" s="28"/>
      <c r="G13" s="28"/>
      <c r="H13" s="28"/>
    </row>
    <row r="14" spans="2:9" s="4" customFormat="1" ht="24" customHeight="1">
      <c r="B14" s="34">
        <f t="array" ref="B14:C14">DaysAndWeeks+DATE(CalendarYear,11,1)-WEEKDAY(DATE(CalendarYear,11,1),(InicioDeLaSemana="lunes")+1)+36</f>
        <v>46356</v>
      </c>
      <c r="C14" s="34">
        <v>46357</v>
      </c>
      <c r="D14" s="59" t="s">
        <v>0</v>
      </c>
      <c r="E14" s="59"/>
      <c r="F14" s="59"/>
      <c r="G14" s="59"/>
      <c r="H14" s="60"/>
    </row>
    <row r="15" spans="2:9" s="10" customFormat="1" ht="56.1" customHeight="1">
      <c r="B15" s="27"/>
      <c r="C15" s="27"/>
      <c r="D15" s="61"/>
      <c r="E15" s="61"/>
      <c r="F15" s="61"/>
      <c r="G15" s="61"/>
      <c r="H15" s="62"/>
    </row>
  </sheetData>
  <mergeCells count="3">
    <mergeCell ref="B2:D2"/>
    <mergeCell ref="D14:H14"/>
    <mergeCell ref="D15:H15"/>
  </mergeCells>
  <phoneticPr fontId="33"/>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El día de la semana se determinará automáticamente" sqref="C3:H3" xr:uid="{F50C3B41-C4D2-4998-9CB9-54348D6299C0}"/>
    <dataValidation allowBlank="1" showInputMessage="1" showErrorMessage="1" prompt="Calendario del mes de noviembre" sqref="A1" xr:uid="{00000000-0002-0000-0A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A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A00-000003000000}"/>
    <dataValidation allowBlank="1" showInputMessage="1" showErrorMessage="1" prompt="Las celdas de esta fila y las filas 7, 9, 11, 13 y 15 son para escribir notas diarias relacionadas con el día natural de la celda anterior." sqref="B5" xr:uid="{00000000-0002-0000-0A00-000004000000}"/>
    <dataValidation allowBlank="1" showInputMessage="1" prompt="Escriba las notas del mes en esta celda." sqref="D15:H15" xr:uid="{00000000-0002-0000-0A00-000005000000}"/>
    <dataValidation allowBlank="1" showInputMessage="1" prompt="Escriba las notas del mes en la celda inferior." sqref="D14:H14" xr:uid="{00000000-0002-0000-0A00-000006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460C5497-7971-46B6-9C77-84666B270E0B}"/>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election activeCell="M4" sqref="M4"/>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"Diciembre "&amp;CalendarYear</f>
        <v>Diciembre 2026</v>
      </c>
      <c r="C2" s="42"/>
      <c r="D2" s="42"/>
      <c r="E2" s="2"/>
      <c r="F2" s="2"/>
      <c r="G2" s="2"/>
      <c r="H2" s="3"/>
    </row>
    <row r="3" spans="2:9" s="8" customFormat="1" ht="24" customHeight="1">
      <c r="B3" s="5" t="s">
        <v>6</v>
      </c>
      <c r="C3" s="6" t="s">
        <v>7</v>
      </c>
      <c r="D3" s="6" t="s">
        <v>8</v>
      </c>
      <c r="E3" s="6" t="s">
        <v>9</v>
      </c>
      <c r="F3" s="6" t="s">
        <v>10</v>
      </c>
      <c r="G3" s="6" t="s">
        <v>11</v>
      </c>
      <c r="H3" s="7" t="s">
        <v>12</v>
      </c>
    </row>
    <row r="4" spans="2:9" s="4" customFormat="1" ht="24" customHeight="1">
      <c r="B4" s="29">
        <f t="array" ref="B4:H4">DaysAndWeeks+DATE(CalendarYear,12,1)-WEEKDAY(DATE(CalendarYear,12,1),(InicioDeLaSemana="lunes")+1)+1</f>
        <v>46356</v>
      </c>
      <c r="C4" s="29">
        <v>46357</v>
      </c>
      <c r="D4" s="29">
        <v>46358</v>
      </c>
      <c r="E4" s="29">
        <v>46359</v>
      </c>
      <c r="F4" s="29">
        <v>46360</v>
      </c>
      <c r="G4" s="29">
        <v>46361</v>
      </c>
      <c r="H4" s="30">
        <v>46362</v>
      </c>
    </row>
    <row r="5" spans="2:9" s="10" customFormat="1" ht="56.1" customHeight="1">
      <c r="B5" s="9"/>
      <c r="C5" s="9"/>
      <c r="D5" s="9"/>
      <c r="E5" s="9"/>
      <c r="F5" s="9"/>
      <c r="G5" s="9"/>
      <c r="H5" s="9"/>
    </row>
    <row r="6" spans="2:9" s="4" customFormat="1" ht="24" customHeight="1">
      <c r="B6" s="31">
        <f t="array" ref="B6:H6">DaysAndWeeks+DATE(CalendarYear,12,1)-WEEKDAY(DATE(CalendarYear,12,1),(InicioDeLaSemana="lunes")+1)+8</f>
        <v>46363</v>
      </c>
      <c r="C6" s="31">
        <v>46364</v>
      </c>
      <c r="D6" s="31">
        <v>46365</v>
      </c>
      <c r="E6" s="31">
        <v>46366</v>
      </c>
      <c r="F6" s="31">
        <v>46367</v>
      </c>
      <c r="G6" s="31">
        <v>46368</v>
      </c>
      <c r="H6" s="31">
        <v>46369</v>
      </c>
    </row>
    <row r="7" spans="2:9" s="10" customFormat="1" ht="56.1" customHeight="1">
      <c r="B7" s="11"/>
      <c r="C7" s="11"/>
      <c r="D7" s="11"/>
      <c r="E7" s="11"/>
      <c r="F7" s="11"/>
      <c r="G7" s="11"/>
      <c r="H7" s="11"/>
    </row>
    <row r="8" spans="2:9" s="4" customFormat="1" ht="24" customHeight="1">
      <c r="B8" s="32">
        <f t="array" ref="B8:H8">DaysAndWeeks+DATE(CalendarYear,12,1)-WEEKDAY(DATE(CalendarYear,12,1),(InicioDeLaSemana="lunes")+1)+15</f>
        <v>46370</v>
      </c>
      <c r="C8" s="32">
        <v>46371</v>
      </c>
      <c r="D8" s="32">
        <v>46372</v>
      </c>
      <c r="E8" s="32">
        <v>46373</v>
      </c>
      <c r="F8" s="32">
        <v>46374</v>
      </c>
      <c r="G8" s="32">
        <v>46375</v>
      </c>
      <c r="H8" s="32">
        <v>46376</v>
      </c>
    </row>
    <row r="9" spans="2:9" s="10" customFormat="1" ht="56.1" customHeight="1">
      <c r="B9" s="9"/>
      <c r="C9" s="9"/>
      <c r="D9" s="9"/>
      <c r="E9" s="9"/>
      <c r="F9" s="9"/>
      <c r="G9" s="9"/>
      <c r="H9" s="9"/>
    </row>
    <row r="10" spans="2:9" s="4" customFormat="1" ht="24" customHeight="1">
      <c r="B10" s="31">
        <f t="array" ref="B10:H10">DaysAndWeeks+DATE(CalendarYear,12,1)-WEEKDAY(DATE(CalendarYear,12,1),(InicioDeLaSemana="lunes")+1)+22</f>
        <v>46377</v>
      </c>
      <c r="C10" s="31">
        <v>46378</v>
      </c>
      <c r="D10" s="31">
        <v>46379</v>
      </c>
      <c r="E10" s="31">
        <v>46380</v>
      </c>
      <c r="F10" s="31">
        <v>46381</v>
      </c>
      <c r="G10" s="31">
        <v>46382</v>
      </c>
      <c r="H10" s="31">
        <v>46383</v>
      </c>
    </row>
    <row r="11" spans="2:9" s="10" customFormat="1" ht="56.1" customHeight="1">
      <c r="B11" s="11"/>
      <c r="C11" s="11"/>
      <c r="D11" s="11"/>
      <c r="E11" s="11"/>
      <c r="F11" s="11"/>
      <c r="G11" s="11"/>
      <c r="H11" s="11"/>
    </row>
    <row r="12" spans="2:9" s="4" customFormat="1" ht="24" customHeight="1">
      <c r="B12" s="32">
        <f t="array" ref="B12:H12">DaysAndWeeks+DATE(CalendarYear,12,1)-WEEKDAY(DATE(CalendarYear,12,1),(InicioDeLaSemana="lunes")+1)+29</f>
        <v>46384</v>
      </c>
      <c r="C12" s="32">
        <v>46385</v>
      </c>
      <c r="D12" s="32">
        <v>46386</v>
      </c>
      <c r="E12" s="32">
        <v>46387</v>
      </c>
      <c r="F12" s="32">
        <v>46388</v>
      </c>
      <c r="G12" s="32">
        <v>46389</v>
      </c>
      <c r="H12" s="32">
        <v>46390</v>
      </c>
    </row>
    <row r="13" spans="2:9" s="10" customFormat="1" ht="56.1" customHeight="1">
      <c r="B13" s="9"/>
      <c r="C13" s="9"/>
      <c r="D13" s="9"/>
      <c r="E13" s="9"/>
      <c r="F13" s="9"/>
      <c r="G13" s="9"/>
      <c r="H13" s="9"/>
    </row>
    <row r="14" spans="2:9" s="4" customFormat="1" ht="24" customHeight="1">
      <c r="B14" s="31">
        <f t="array" ref="B14:C14">DaysAndWeeks+DATE(CalendarYear,12,1)-WEEKDAY(DATE(CalendarYear,12,1),(InicioDeLaSemana="lunes")+1)+36</f>
        <v>46391</v>
      </c>
      <c r="C14" s="31">
        <v>46392</v>
      </c>
      <c r="D14" s="43" t="s">
        <v>0</v>
      </c>
      <c r="E14" s="43"/>
      <c r="F14" s="43"/>
      <c r="G14" s="43"/>
      <c r="H14" s="44"/>
    </row>
    <row r="15" spans="2:9" s="10" customFormat="1" ht="56.1" customHeight="1">
      <c r="B15" s="11"/>
      <c r="C15" s="11"/>
      <c r="D15" s="45"/>
      <c r="E15" s="45"/>
      <c r="F15" s="45"/>
      <c r="G15" s="45"/>
      <c r="H15" s="46"/>
    </row>
  </sheetData>
  <mergeCells count="3">
    <mergeCell ref="B2:D2"/>
    <mergeCell ref="D14:H14"/>
    <mergeCell ref="D15:H15"/>
  </mergeCells>
  <phoneticPr fontId="33"/>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El día de la semana se determinará automáticamente" sqref="C3:H3" xr:uid="{ED6DBD9C-1BD0-4A42-93E9-5DA20428F454}"/>
    <dataValidation allowBlank="1" showInputMessage="1" showErrorMessage="1" prompt="Calendario del mes de diciembre" sqref="A1" xr:uid="{00000000-0002-0000-0B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B00-000002000000}"/>
    <dataValidation allowBlank="1" showInputMessage="1" prompt="Escriba las notas del mes en la celda inferior." sqref="D14:H14" xr:uid="{00000000-0002-0000-0B00-000004000000}"/>
    <dataValidation allowBlank="1" showInputMessage="1" prompt="Escriba las notas del mes en esta celda." sqref="D15:H15" xr:uid="{00000000-0002-0000-0B00-000005000000}"/>
    <dataValidation allowBlank="1" showInputMessage="1" showErrorMessage="1" prompt="Las celdas de esta fila y las filas 7, 9, 11, 13 y 15 son para escribir notas diarias relacionadas con el día natural de la celda anterior." sqref="B5" xr:uid="{00000000-0002-0000-0B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B00-000007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26AC243B-A570-4ECD-B741-CE5A8D4A6EA9}"/>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"Febrero "&amp;CalendarYear</f>
        <v>Febrero 2026</v>
      </c>
      <c r="C2" s="42"/>
      <c r="D2" s="42"/>
      <c r="E2" s="2"/>
      <c r="F2" s="2"/>
      <c r="G2" s="2"/>
      <c r="H2" s="3"/>
    </row>
    <row r="3" spans="2:9" s="8" customFormat="1" ht="24" customHeight="1">
      <c r="B3" s="5" t="s">
        <v>6</v>
      </c>
      <c r="C3" s="6" t="s">
        <v>7</v>
      </c>
      <c r="D3" s="6" t="s">
        <v>8</v>
      </c>
      <c r="E3" s="6" t="s">
        <v>9</v>
      </c>
      <c r="F3" s="6" t="s">
        <v>10</v>
      </c>
      <c r="G3" s="6" t="s">
        <v>11</v>
      </c>
      <c r="H3" s="7" t="s">
        <v>12</v>
      </c>
    </row>
    <row r="4" spans="2:9" s="4" customFormat="1" ht="24" customHeight="1">
      <c r="B4" s="29">
        <f t="array" ref="B4:H4">DaysAndWeeks+DATE(CalendarYear,2,1)-WEEKDAY(DATE(CalendarYear,2,1),(InicioDeLaSemana="lunes")+1)+1</f>
        <v>46048</v>
      </c>
      <c r="C4" s="29">
        <v>46049</v>
      </c>
      <c r="D4" s="29">
        <v>46050</v>
      </c>
      <c r="E4" s="29">
        <v>46051</v>
      </c>
      <c r="F4" s="29">
        <v>46052</v>
      </c>
      <c r="G4" s="29">
        <v>46053</v>
      </c>
      <c r="H4" s="30">
        <v>46054</v>
      </c>
    </row>
    <row r="5" spans="2:9" s="10" customFormat="1" ht="56.1" customHeight="1">
      <c r="B5" s="9"/>
      <c r="C5" s="9"/>
      <c r="D5" s="9"/>
      <c r="E5" s="9"/>
      <c r="F5" s="9"/>
      <c r="G5" s="9"/>
      <c r="H5" s="9"/>
    </row>
    <row r="6" spans="2:9" s="4" customFormat="1" ht="24" customHeight="1">
      <c r="B6" s="31">
        <f t="array" ref="B6:H6">DaysAndWeeks+DATE(CalendarYear,2,1)-WEEKDAY(DATE(CalendarYear,2,1),(InicioDeLaSemana="lunes")+1)+8</f>
        <v>46055</v>
      </c>
      <c r="C6" s="31">
        <v>46056</v>
      </c>
      <c r="D6" s="31">
        <v>46057</v>
      </c>
      <c r="E6" s="31">
        <v>46058</v>
      </c>
      <c r="F6" s="31">
        <v>46059</v>
      </c>
      <c r="G6" s="31">
        <v>46060</v>
      </c>
      <c r="H6" s="31">
        <v>46061</v>
      </c>
    </row>
    <row r="7" spans="2:9" s="10" customFormat="1" ht="56.1" customHeight="1">
      <c r="B7" s="11"/>
      <c r="C7" s="11"/>
      <c r="D7" s="11"/>
      <c r="E7" s="11"/>
      <c r="F7" s="11"/>
      <c r="G7" s="11"/>
      <c r="H7" s="11"/>
    </row>
    <row r="8" spans="2:9" s="4" customFormat="1" ht="24" customHeight="1">
      <c r="B8" s="32">
        <f t="array" ref="B8:H8">DaysAndWeeks+DATE(CalendarYear,2,1)-WEEKDAY(DATE(CalendarYear,2,1),(InicioDeLaSemana="lunes")+1)+15</f>
        <v>46062</v>
      </c>
      <c r="C8" s="32">
        <v>46063</v>
      </c>
      <c r="D8" s="32">
        <v>46064</v>
      </c>
      <c r="E8" s="32">
        <v>46065</v>
      </c>
      <c r="F8" s="32">
        <v>46066</v>
      </c>
      <c r="G8" s="32">
        <v>46067</v>
      </c>
      <c r="H8" s="32">
        <v>46068</v>
      </c>
    </row>
    <row r="9" spans="2:9" s="10" customFormat="1" ht="56.1" customHeight="1">
      <c r="B9" s="9"/>
      <c r="C9" s="9"/>
      <c r="D9" s="9"/>
      <c r="E9" s="9"/>
      <c r="F9" s="9"/>
      <c r="G9" s="9"/>
      <c r="H9" s="9"/>
    </row>
    <row r="10" spans="2:9" s="4" customFormat="1" ht="24" customHeight="1">
      <c r="B10" s="31">
        <f t="array" ref="B10:H10">DaysAndWeeks+DATE(CalendarYear,2,1)-WEEKDAY(DATE(CalendarYear,2,1),(InicioDeLaSemana="lunes")+1)+22</f>
        <v>46069</v>
      </c>
      <c r="C10" s="31">
        <v>46070</v>
      </c>
      <c r="D10" s="31">
        <v>46071</v>
      </c>
      <c r="E10" s="31">
        <v>46072</v>
      </c>
      <c r="F10" s="31">
        <v>46073</v>
      </c>
      <c r="G10" s="31">
        <v>46074</v>
      </c>
      <c r="H10" s="31">
        <v>46075</v>
      </c>
    </row>
    <row r="11" spans="2:9" s="10" customFormat="1" ht="56.1" customHeight="1">
      <c r="B11" s="11"/>
      <c r="C11" s="11"/>
      <c r="D11" s="11"/>
      <c r="E11" s="11"/>
      <c r="F11" s="11"/>
      <c r="G11" s="11"/>
      <c r="H11" s="11"/>
    </row>
    <row r="12" spans="2:9" s="4" customFormat="1" ht="24" customHeight="1">
      <c r="B12" s="32">
        <f t="array" ref="B12:H12">DaysAndWeeks+DATE(CalendarYear,2,1)-WEEKDAY(DATE(CalendarYear,2,1),(InicioDeLaSemana="lunes")+1)+29</f>
        <v>46076</v>
      </c>
      <c r="C12" s="32">
        <v>46077</v>
      </c>
      <c r="D12" s="32">
        <v>46078</v>
      </c>
      <c r="E12" s="32">
        <v>46079</v>
      </c>
      <c r="F12" s="32">
        <v>46080</v>
      </c>
      <c r="G12" s="32">
        <v>46081</v>
      </c>
      <c r="H12" s="32">
        <v>46082</v>
      </c>
    </row>
    <row r="13" spans="2:9" s="10" customFormat="1" ht="56.1" customHeight="1">
      <c r="B13" s="9"/>
      <c r="C13" s="9"/>
      <c r="D13" s="9"/>
      <c r="E13" s="9"/>
      <c r="F13" s="9"/>
      <c r="G13" s="9"/>
      <c r="H13" s="9"/>
    </row>
    <row r="14" spans="2:9" s="4" customFormat="1" ht="24" customHeight="1">
      <c r="B14" s="31">
        <f t="array" ref="B14:C14">DaysAndWeeks+DATE(CalendarYear,2,1)-WEEKDAY(DATE(CalendarYear,2,1),(InicioDeLaSemana="lunes")+1)+36</f>
        <v>46083</v>
      </c>
      <c r="C14" s="31">
        <v>46084</v>
      </c>
      <c r="D14" s="43" t="s">
        <v>0</v>
      </c>
      <c r="E14" s="43"/>
      <c r="F14" s="43"/>
      <c r="G14" s="43"/>
      <c r="H14" s="44"/>
    </row>
    <row r="15" spans="2:9" s="10" customFormat="1" ht="56.1" customHeight="1">
      <c r="B15" s="11"/>
      <c r="C15" s="11"/>
      <c r="D15" s="45"/>
      <c r="E15" s="45"/>
      <c r="F15" s="45"/>
      <c r="G15" s="45"/>
      <c r="H15" s="46"/>
    </row>
  </sheetData>
  <mergeCells count="3">
    <mergeCell ref="B2:D2"/>
    <mergeCell ref="D14:H14"/>
    <mergeCell ref="D15:H15"/>
  </mergeCells>
  <phoneticPr fontId="33"/>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8">
    <dataValidation allowBlank="1" showInputMessage="1" showErrorMessage="1" prompt="El día de la semana se determinará automáticamente" sqref="C3:H3" xr:uid="{36FCC44C-BB9B-4009-9201-023162AFA1DB}"/>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100-000001000000}"/>
    <dataValidation allowBlank="1" showInputMessage="1" showErrorMessage="1" prompt="Calendario del mes de febrero" sqref="A1" xr:uid="{00000000-0002-0000-0100-000003000000}"/>
    <dataValidation allowBlank="1" showInputMessage="1" prompt="Escriba las notas del mes en la celda inferior." sqref="D14:H14" xr:uid="{00000000-0002-0000-0100-000004000000}"/>
    <dataValidation allowBlank="1" showInputMessage="1" prompt="Escriba las notas del mes en esta celda." sqref="D15:H15" xr:uid="{00000000-0002-0000-0100-000005000000}"/>
    <dataValidation allowBlank="1" showInputMessage="1" showErrorMessage="1" prompt="Las celdas de esta fila y las filas 7, 9, 11, 13 y 15 son para escribir notas diarias relacionadas con el día natural de la celda anterior." sqref="B5" xr:uid="{00000000-0002-0000-01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100-000007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E02C32AF-BCF9-4961-B4FD-D415AB11F0CF}"/>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"Marzo "&amp;CalendarYear</f>
        <v>Marzo 2026</v>
      </c>
      <c r="C2" s="48"/>
      <c r="D2" s="48"/>
      <c r="E2" s="2"/>
      <c r="F2" s="2"/>
      <c r="G2" s="2"/>
      <c r="H2" s="3"/>
    </row>
    <row r="3" spans="2:9" s="8" customFormat="1" ht="24" customHeight="1">
      <c r="B3" s="17" t="s">
        <v>6</v>
      </c>
      <c r="C3" s="18" t="s">
        <v>7</v>
      </c>
      <c r="D3" s="18" t="s">
        <v>8</v>
      </c>
      <c r="E3" s="18" t="s">
        <v>9</v>
      </c>
      <c r="F3" s="18" t="s">
        <v>10</v>
      </c>
      <c r="G3" s="18" t="s">
        <v>11</v>
      </c>
      <c r="H3" s="19" t="s">
        <v>12</v>
      </c>
    </row>
    <row r="4" spans="2:9" s="4" customFormat="1" ht="24" customHeight="1">
      <c r="B4" s="39">
        <f t="array" ref="B4:H4">DaysAndWeeks+DATE(CalendarYear,3,1)-WEEKDAY(DATE(CalendarYear,3,1),(InicioDeLaSemana="lunes")+1)+1</f>
        <v>46076</v>
      </c>
      <c r="C4" s="39">
        <v>46077</v>
      </c>
      <c r="D4" s="39">
        <v>46078</v>
      </c>
      <c r="E4" s="39">
        <v>46079</v>
      </c>
      <c r="F4" s="39">
        <v>46080</v>
      </c>
      <c r="G4" s="39">
        <v>46081</v>
      </c>
      <c r="H4" s="39">
        <v>46082</v>
      </c>
    </row>
    <row r="5" spans="2:9" s="10" customFormat="1" ht="56.1" customHeight="1">
      <c r="B5" s="21"/>
      <c r="C5" s="21"/>
      <c r="D5" s="21"/>
      <c r="E5" s="21"/>
      <c r="F5" s="21"/>
      <c r="G5" s="21"/>
      <c r="H5" s="21"/>
    </row>
    <row r="6" spans="2:9" s="4" customFormat="1" ht="24" customHeight="1">
      <c r="B6" s="40">
        <f t="array" ref="B6:H6">DaysAndWeeks+DATE(CalendarYear,3,1)-WEEKDAY(DATE(CalendarYear,3,1),(InicioDeLaSemana="lunes")+1)+8</f>
        <v>46083</v>
      </c>
      <c r="C6" s="40">
        <v>46084</v>
      </c>
      <c r="D6" s="40">
        <v>46085</v>
      </c>
      <c r="E6" s="40">
        <v>46086</v>
      </c>
      <c r="F6" s="40">
        <v>46087</v>
      </c>
      <c r="G6" s="40">
        <v>46088</v>
      </c>
      <c r="H6" s="40">
        <v>46089</v>
      </c>
    </row>
    <row r="7" spans="2:9" s="10" customFormat="1" ht="56.1" customHeight="1">
      <c r="B7" s="20"/>
      <c r="C7" s="20"/>
      <c r="D7" s="20"/>
      <c r="E7" s="20"/>
      <c r="F7" s="20"/>
      <c r="G7" s="20"/>
      <c r="H7" s="20"/>
    </row>
    <row r="8" spans="2:9" s="4" customFormat="1" ht="24" customHeight="1">
      <c r="B8" s="41">
        <f t="array" ref="B8:H8">DaysAndWeeks+DATE(CalendarYear,3,1)-WEEKDAY(DATE(CalendarYear,3,1),(InicioDeLaSemana="lunes")+1)+15</f>
        <v>46090</v>
      </c>
      <c r="C8" s="41">
        <v>46091</v>
      </c>
      <c r="D8" s="41">
        <v>46092</v>
      </c>
      <c r="E8" s="41">
        <v>46093</v>
      </c>
      <c r="F8" s="41">
        <v>46094</v>
      </c>
      <c r="G8" s="41">
        <v>46095</v>
      </c>
      <c r="H8" s="41">
        <v>46096</v>
      </c>
    </row>
    <row r="9" spans="2:9" s="10" customFormat="1" ht="56.1" customHeight="1">
      <c r="B9" s="21"/>
      <c r="C9" s="21"/>
      <c r="D9" s="21"/>
      <c r="E9" s="21"/>
      <c r="F9" s="21"/>
      <c r="G9" s="21"/>
      <c r="H9" s="21"/>
    </row>
    <row r="10" spans="2:9" s="4" customFormat="1" ht="24" customHeight="1">
      <c r="B10" s="40">
        <f t="array" ref="B10:H10">DaysAndWeeks+DATE(CalendarYear,3,1)-WEEKDAY(DATE(CalendarYear,3,1),(InicioDeLaSemana="lunes")+1)+22</f>
        <v>46097</v>
      </c>
      <c r="C10" s="40">
        <v>46098</v>
      </c>
      <c r="D10" s="40">
        <v>46099</v>
      </c>
      <c r="E10" s="40">
        <v>46100</v>
      </c>
      <c r="F10" s="40">
        <v>46101</v>
      </c>
      <c r="G10" s="40">
        <v>46102</v>
      </c>
      <c r="H10" s="40">
        <v>46103</v>
      </c>
    </row>
    <row r="11" spans="2:9" s="10" customFormat="1" ht="56.1" customHeight="1">
      <c r="B11" s="20"/>
      <c r="C11" s="20"/>
      <c r="D11" s="20"/>
      <c r="E11" s="20"/>
      <c r="F11" s="20"/>
      <c r="G11" s="20"/>
      <c r="H11" s="20"/>
    </row>
    <row r="12" spans="2:9" s="4" customFormat="1" ht="24" customHeight="1">
      <c r="B12" s="41">
        <f t="array" ref="B12:H12">DaysAndWeeks+DATE(CalendarYear,3,1)-WEEKDAY(DATE(CalendarYear,3,1),(InicioDeLaSemana="lunes")+1)+29</f>
        <v>46104</v>
      </c>
      <c r="C12" s="41">
        <v>46105</v>
      </c>
      <c r="D12" s="41">
        <v>46106</v>
      </c>
      <c r="E12" s="41">
        <v>46107</v>
      </c>
      <c r="F12" s="41">
        <v>46108</v>
      </c>
      <c r="G12" s="41">
        <v>46109</v>
      </c>
      <c r="H12" s="41">
        <v>46110</v>
      </c>
    </row>
    <row r="13" spans="2:9" s="10" customFormat="1" ht="56.1" customHeight="1">
      <c r="B13" s="21"/>
      <c r="C13" s="21"/>
      <c r="D13" s="21"/>
      <c r="E13" s="21"/>
      <c r="F13" s="21"/>
      <c r="G13" s="21"/>
      <c r="H13" s="21"/>
    </row>
    <row r="14" spans="2:9" s="4" customFormat="1" ht="24" customHeight="1">
      <c r="B14" s="40">
        <f t="array" ref="B14:C14">DaysAndWeeks+DATE(CalendarYear,3,1)-WEEKDAY(DATE(CalendarYear,3,1),(InicioDeLaSemana="lunes")+1)+36</f>
        <v>46111</v>
      </c>
      <c r="C14" s="40">
        <v>46112</v>
      </c>
      <c r="D14" s="49" t="s">
        <v>0</v>
      </c>
      <c r="E14" s="49"/>
      <c r="F14" s="49"/>
      <c r="G14" s="49"/>
      <c r="H14" s="50"/>
    </row>
    <row r="15" spans="2:9" s="10" customFormat="1" ht="56.1" customHeight="1">
      <c r="B15" s="20"/>
      <c r="C15" s="20"/>
      <c r="D15" s="51"/>
      <c r="E15" s="51"/>
      <c r="F15" s="51"/>
      <c r="G15" s="51"/>
      <c r="H15" s="52"/>
    </row>
  </sheetData>
  <mergeCells count="3">
    <mergeCell ref="B2:D2"/>
    <mergeCell ref="D14:H14"/>
    <mergeCell ref="D15:H15"/>
  </mergeCells>
  <phoneticPr fontId="33"/>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Calendario del mes de marzo" sqref="A1" xr:uid="{00000000-0002-0000-02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200-000001000000}"/>
    <dataValidation allowBlank="1" showInputMessage="1" showErrorMessage="1" prompt="El día de la semana se determinará automáticamente" sqref="C3:H3" xr:uid="{85E93092-E966-4870-B401-24FDC95FA5F8}"/>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200-000003000000}"/>
    <dataValidation allowBlank="1" showInputMessage="1" showErrorMessage="1" prompt="Las celdas de esta fila y las filas 7, 9, 11, 13 y 15 son para escribir notas diarias relacionadas con el día natural de la celda anterior." sqref="B5" xr:uid="{00000000-0002-0000-0200-000004000000}"/>
    <dataValidation allowBlank="1" showInputMessage="1" prompt="Escriba las notas del mes en esta celda." sqref="D15:H15" xr:uid="{00000000-0002-0000-0200-000005000000}"/>
    <dataValidation allowBlank="1" showInputMessage="1" prompt="Escriba las notas del mes en la celda inferior." sqref="D14:H14" xr:uid="{00000000-0002-0000-0200-000006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A084FC0C-EEFC-48D3-9EA0-01335C0CDC1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"Abril "&amp;CalendarYear</f>
        <v>Abril 2026</v>
      </c>
      <c r="C2" s="48"/>
      <c r="D2" s="48"/>
      <c r="E2" s="2"/>
      <c r="F2" s="2"/>
      <c r="G2" s="2"/>
      <c r="H2" s="3"/>
    </row>
    <row r="3" spans="2:9" s="8" customFormat="1" ht="24" customHeight="1">
      <c r="B3" s="17" t="s">
        <v>6</v>
      </c>
      <c r="C3" s="18" t="s">
        <v>7</v>
      </c>
      <c r="D3" s="18" t="s">
        <v>8</v>
      </c>
      <c r="E3" s="18" t="s">
        <v>9</v>
      </c>
      <c r="F3" s="18" t="s">
        <v>10</v>
      </c>
      <c r="G3" s="18" t="s">
        <v>11</v>
      </c>
      <c r="H3" s="19" t="s">
        <v>12</v>
      </c>
    </row>
    <row r="4" spans="2:9" s="4" customFormat="1" ht="24" customHeight="1">
      <c r="B4" s="39">
        <f t="array" ref="B4:H4">DaysAndWeeks+DATE(CalendarYear,4,1)-WEEKDAY(DATE(CalendarYear,4,1),(InicioDeLaSemana="lunes")+1)+1</f>
        <v>46111</v>
      </c>
      <c r="C4" s="39">
        <v>46112</v>
      </c>
      <c r="D4" s="39">
        <v>46113</v>
      </c>
      <c r="E4" s="39">
        <v>46114</v>
      </c>
      <c r="F4" s="39">
        <v>46115</v>
      </c>
      <c r="G4" s="39">
        <v>46116</v>
      </c>
      <c r="H4" s="39">
        <v>46117</v>
      </c>
    </row>
    <row r="5" spans="2:9" s="10" customFormat="1" ht="56.1" customHeight="1">
      <c r="B5" s="21"/>
      <c r="C5" s="21"/>
      <c r="D5" s="21"/>
      <c r="E5" s="21"/>
      <c r="F5" s="21"/>
      <c r="G5" s="21"/>
      <c r="H5" s="21"/>
    </row>
    <row r="6" spans="2:9" s="4" customFormat="1" ht="24" customHeight="1">
      <c r="B6" s="40">
        <f t="array" ref="B6:H6">DaysAndWeeks+DATE(CalendarYear,4,1)-WEEKDAY(DATE(CalendarYear,4,1),(InicioDeLaSemana="lunes")+1)+8</f>
        <v>46118</v>
      </c>
      <c r="C6" s="40">
        <v>46119</v>
      </c>
      <c r="D6" s="40">
        <v>46120</v>
      </c>
      <c r="E6" s="40">
        <v>46121</v>
      </c>
      <c r="F6" s="40">
        <v>46122</v>
      </c>
      <c r="G6" s="40">
        <v>46123</v>
      </c>
      <c r="H6" s="40">
        <v>46124</v>
      </c>
    </row>
    <row r="7" spans="2:9" s="10" customFormat="1" ht="56.1" customHeight="1">
      <c r="B7" s="20"/>
      <c r="C7" s="20"/>
      <c r="D7" s="20"/>
      <c r="E7" s="20"/>
      <c r="F7" s="20"/>
      <c r="G7" s="20"/>
      <c r="H7" s="20"/>
    </row>
    <row r="8" spans="2:9" s="4" customFormat="1" ht="24" customHeight="1">
      <c r="B8" s="41">
        <f t="array" ref="B8:H8">DaysAndWeeks+DATE(CalendarYear,4,1)-WEEKDAY(DATE(CalendarYear,4,1),(InicioDeLaSemana="lunes")+1)+15</f>
        <v>46125</v>
      </c>
      <c r="C8" s="41">
        <v>46126</v>
      </c>
      <c r="D8" s="41">
        <v>46127</v>
      </c>
      <c r="E8" s="41">
        <v>46128</v>
      </c>
      <c r="F8" s="41">
        <v>46129</v>
      </c>
      <c r="G8" s="41">
        <v>46130</v>
      </c>
      <c r="H8" s="41">
        <v>46131</v>
      </c>
    </row>
    <row r="9" spans="2:9" s="10" customFormat="1" ht="56.1" customHeight="1">
      <c r="B9" s="21"/>
      <c r="C9" s="21"/>
      <c r="D9" s="21"/>
      <c r="E9" s="21"/>
      <c r="F9" s="21"/>
      <c r="G9" s="21"/>
      <c r="H9" s="21"/>
    </row>
    <row r="10" spans="2:9" s="4" customFormat="1" ht="24" customHeight="1">
      <c r="B10" s="40">
        <f t="array" ref="B10:H10">DaysAndWeeks+DATE(CalendarYear,4,1)-WEEKDAY(DATE(CalendarYear,4,1),(InicioDeLaSemana="lunes")+1)+22</f>
        <v>46132</v>
      </c>
      <c r="C10" s="40">
        <v>46133</v>
      </c>
      <c r="D10" s="40">
        <v>46134</v>
      </c>
      <c r="E10" s="40">
        <v>46135</v>
      </c>
      <c r="F10" s="40">
        <v>46136</v>
      </c>
      <c r="G10" s="40">
        <v>46137</v>
      </c>
      <c r="H10" s="40">
        <v>46138</v>
      </c>
    </row>
    <row r="11" spans="2:9" s="10" customFormat="1" ht="56.1" customHeight="1">
      <c r="B11" s="20"/>
      <c r="C11" s="20"/>
      <c r="D11" s="20"/>
      <c r="E11" s="20"/>
      <c r="F11" s="20"/>
      <c r="G11" s="20"/>
      <c r="H11" s="20"/>
    </row>
    <row r="12" spans="2:9" s="4" customFormat="1" ht="24" customHeight="1">
      <c r="B12" s="41">
        <f t="array" ref="B12:H12">DaysAndWeeks+DATE(CalendarYear,4,1)-WEEKDAY(DATE(CalendarYear,4,1),(InicioDeLaSemana="lunes")+1)+29</f>
        <v>46139</v>
      </c>
      <c r="C12" s="41">
        <v>46140</v>
      </c>
      <c r="D12" s="41">
        <v>46141</v>
      </c>
      <c r="E12" s="41">
        <v>46142</v>
      </c>
      <c r="F12" s="41">
        <v>46143</v>
      </c>
      <c r="G12" s="41">
        <v>46144</v>
      </c>
      <c r="H12" s="41">
        <v>46145</v>
      </c>
    </row>
    <row r="13" spans="2:9" s="10" customFormat="1" ht="56.1" customHeight="1">
      <c r="B13" s="21"/>
      <c r="C13" s="21"/>
      <c r="D13" s="21"/>
      <c r="E13" s="21"/>
      <c r="F13" s="21"/>
      <c r="G13" s="21"/>
      <c r="H13" s="21"/>
    </row>
    <row r="14" spans="2:9" s="4" customFormat="1" ht="24" customHeight="1">
      <c r="B14" s="40">
        <f t="array" ref="B14:C14">DaysAndWeeks+DATE(CalendarYear,4,1)-WEEKDAY(DATE(CalendarYear,4,1),(InicioDeLaSemana="lunes")+1)+36</f>
        <v>46146</v>
      </c>
      <c r="C14" s="40">
        <v>46147</v>
      </c>
      <c r="D14" s="49" t="s">
        <v>0</v>
      </c>
      <c r="E14" s="49"/>
      <c r="F14" s="49"/>
      <c r="G14" s="49"/>
      <c r="H14" s="50"/>
    </row>
    <row r="15" spans="2:9" s="10" customFormat="1" ht="56.1" customHeight="1">
      <c r="B15" s="20"/>
      <c r="C15" s="20"/>
      <c r="D15" s="51"/>
      <c r="E15" s="51"/>
      <c r="F15" s="51"/>
      <c r="G15" s="51"/>
      <c r="H15" s="52"/>
    </row>
  </sheetData>
  <mergeCells count="3">
    <mergeCell ref="B2:D2"/>
    <mergeCell ref="D14:H14"/>
    <mergeCell ref="D15:H15"/>
  </mergeCells>
  <phoneticPr fontId="33"/>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El día de la semana se determinará automáticamente" sqref="C3:H3" xr:uid="{4F710DC6-B602-44A8-9B1A-E0CD03E3A507}"/>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300-000001000000}"/>
    <dataValidation allowBlank="1" showInputMessage="1" showErrorMessage="1" prompt="Calendario del mes de abril" sqref="A1" xr:uid="{00000000-0002-0000-0300-000002000000}"/>
    <dataValidation allowBlank="1" showInputMessage="1" prompt="Escriba las notas del mes en la celda inferior." sqref="D14:H14" xr:uid="{00000000-0002-0000-0300-000004000000}"/>
    <dataValidation allowBlank="1" showInputMessage="1" prompt="Escriba las notas del mes en esta celda." sqref="D15:H15" xr:uid="{00000000-0002-0000-0300-000005000000}"/>
    <dataValidation allowBlank="1" showInputMessage="1" showErrorMessage="1" prompt="Las celdas de esta fila y las filas 7, 9, 11, 13 y 15 son para escribir notas diarias relacionadas con el día natural de la celda anterior." sqref="B5" xr:uid="{00000000-0002-0000-03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300-000007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6C3B6904-218E-42C5-A47A-32277195BEB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"Mayo "&amp;CalendarYear</f>
        <v>Mayo 2026</v>
      </c>
      <c r="C2" s="48"/>
      <c r="D2" s="48"/>
      <c r="E2" s="2"/>
      <c r="F2" s="2"/>
      <c r="G2" s="2"/>
      <c r="H2" s="3"/>
    </row>
    <row r="3" spans="2:9" s="8" customFormat="1" ht="24" customHeight="1">
      <c r="B3" s="17" t="s">
        <v>6</v>
      </c>
      <c r="C3" s="18" t="s">
        <v>7</v>
      </c>
      <c r="D3" s="18" t="s">
        <v>8</v>
      </c>
      <c r="E3" s="18" t="s">
        <v>9</v>
      </c>
      <c r="F3" s="18" t="s">
        <v>10</v>
      </c>
      <c r="G3" s="18" t="s">
        <v>11</v>
      </c>
      <c r="H3" s="19" t="s">
        <v>12</v>
      </c>
    </row>
    <row r="4" spans="2:9" s="4" customFormat="1" ht="24" customHeight="1">
      <c r="B4" s="39">
        <f t="array" ref="B4:H4">DaysAndWeeks+DATE(CalendarYear,5,1)-WEEKDAY(DATE(CalendarYear,5,1),(InicioDeLaSemana="lunes")+1)+1</f>
        <v>46139</v>
      </c>
      <c r="C4" s="39">
        <v>46140</v>
      </c>
      <c r="D4" s="39">
        <v>46141</v>
      </c>
      <c r="E4" s="39">
        <v>46142</v>
      </c>
      <c r="F4" s="39">
        <v>46143</v>
      </c>
      <c r="G4" s="39">
        <v>46144</v>
      </c>
      <c r="H4" s="39">
        <v>46145</v>
      </c>
    </row>
    <row r="5" spans="2:9" s="10" customFormat="1" ht="56.1" customHeight="1">
      <c r="B5" s="21"/>
      <c r="C5" s="21"/>
      <c r="D5" s="21"/>
      <c r="E5" s="21"/>
      <c r="F5" s="21"/>
      <c r="G5" s="21"/>
      <c r="H5" s="21"/>
    </row>
    <row r="6" spans="2:9" s="4" customFormat="1" ht="24" customHeight="1">
      <c r="B6" s="40">
        <f t="array" ref="B6:H6">DaysAndWeeks+DATE(CalendarYear,5,1)-WEEKDAY(DATE(CalendarYear,5,1),(InicioDeLaSemana="lunes")+1)+8</f>
        <v>46146</v>
      </c>
      <c r="C6" s="40">
        <v>46147</v>
      </c>
      <c r="D6" s="40">
        <v>46148</v>
      </c>
      <c r="E6" s="40">
        <v>46149</v>
      </c>
      <c r="F6" s="40">
        <v>46150</v>
      </c>
      <c r="G6" s="40">
        <v>46151</v>
      </c>
      <c r="H6" s="40">
        <v>46152</v>
      </c>
    </row>
    <row r="7" spans="2:9" s="10" customFormat="1" ht="56.1" customHeight="1">
      <c r="B7" s="20"/>
      <c r="C7" s="20"/>
      <c r="D7" s="20"/>
      <c r="E7" s="20"/>
      <c r="F7" s="20"/>
      <c r="G7" s="20"/>
      <c r="H7" s="20"/>
    </row>
    <row r="8" spans="2:9" s="4" customFormat="1" ht="24" customHeight="1">
      <c r="B8" s="41">
        <f t="array" ref="B8:H8">DaysAndWeeks+DATE(CalendarYear,5,1)-WEEKDAY(DATE(CalendarYear,5,1),(InicioDeLaSemana="lunes")+1)+15</f>
        <v>46153</v>
      </c>
      <c r="C8" s="41">
        <v>46154</v>
      </c>
      <c r="D8" s="41">
        <v>46155</v>
      </c>
      <c r="E8" s="41">
        <v>46156</v>
      </c>
      <c r="F8" s="41">
        <v>46157</v>
      </c>
      <c r="G8" s="41">
        <v>46158</v>
      </c>
      <c r="H8" s="41">
        <v>46159</v>
      </c>
    </row>
    <row r="9" spans="2:9" s="10" customFormat="1" ht="56.1" customHeight="1">
      <c r="B9" s="21"/>
      <c r="C9" s="21"/>
      <c r="D9" s="21"/>
      <c r="E9" s="21"/>
      <c r="F9" s="21"/>
      <c r="G9" s="21"/>
      <c r="H9" s="21"/>
    </row>
    <row r="10" spans="2:9" s="4" customFormat="1" ht="24" customHeight="1">
      <c r="B10" s="40">
        <f t="array" ref="B10:H10">DaysAndWeeks+DATE(CalendarYear,5,1)-WEEKDAY(DATE(CalendarYear,5,1),(InicioDeLaSemana="lunes")+1)+22</f>
        <v>46160</v>
      </c>
      <c r="C10" s="40">
        <v>46161</v>
      </c>
      <c r="D10" s="40">
        <v>46162</v>
      </c>
      <c r="E10" s="40">
        <v>46163</v>
      </c>
      <c r="F10" s="40">
        <v>46164</v>
      </c>
      <c r="G10" s="40">
        <v>46165</v>
      </c>
      <c r="H10" s="40">
        <v>46166</v>
      </c>
    </row>
    <row r="11" spans="2:9" s="10" customFormat="1" ht="56.1" customHeight="1">
      <c r="B11" s="20"/>
      <c r="C11" s="20"/>
      <c r="D11" s="20"/>
      <c r="E11" s="20"/>
      <c r="F11" s="20"/>
      <c r="G11" s="20"/>
      <c r="H11" s="20"/>
    </row>
    <row r="12" spans="2:9" s="4" customFormat="1" ht="24" customHeight="1">
      <c r="B12" s="41">
        <f t="array" ref="B12:H12">DaysAndWeeks+DATE(CalendarYear,5,1)-WEEKDAY(DATE(CalendarYear,5,1),(InicioDeLaSemana="lunes")+1)+29</f>
        <v>46167</v>
      </c>
      <c r="C12" s="41">
        <v>46168</v>
      </c>
      <c r="D12" s="41">
        <v>46169</v>
      </c>
      <c r="E12" s="41">
        <v>46170</v>
      </c>
      <c r="F12" s="41">
        <v>46171</v>
      </c>
      <c r="G12" s="41">
        <v>46172</v>
      </c>
      <c r="H12" s="41">
        <v>46173</v>
      </c>
    </row>
    <row r="13" spans="2:9" s="10" customFormat="1" ht="56.1" customHeight="1">
      <c r="B13" s="21"/>
      <c r="C13" s="21"/>
      <c r="D13" s="21"/>
      <c r="E13" s="21"/>
      <c r="F13" s="21"/>
      <c r="G13" s="21"/>
      <c r="H13" s="21"/>
    </row>
    <row r="14" spans="2:9" s="4" customFormat="1" ht="24" customHeight="1">
      <c r="B14" s="40">
        <f t="array" ref="B14:C14">DaysAndWeeks+DATE(CalendarYear,5,1)-WEEKDAY(DATE(CalendarYear,5,1),(InicioDeLaSemana="lunes")+1)+36</f>
        <v>46174</v>
      </c>
      <c r="C14" s="40">
        <v>46175</v>
      </c>
      <c r="D14" s="49" t="s">
        <v>0</v>
      </c>
      <c r="E14" s="49"/>
      <c r="F14" s="49"/>
      <c r="G14" s="49"/>
      <c r="H14" s="50"/>
    </row>
    <row r="15" spans="2:9" s="10" customFormat="1" ht="56.1" customHeight="1">
      <c r="B15" s="20"/>
      <c r="C15" s="20"/>
      <c r="D15" s="51"/>
      <c r="E15" s="51"/>
      <c r="F15" s="51"/>
      <c r="G15" s="51"/>
      <c r="H15" s="52"/>
    </row>
  </sheetData>
  <mergeCells count="3">
    <mergeCell ref="B2:D2"/>
    <mergeCell ref="D14:H14"/>
    <mergeCell ref="D15:H15"/>
  </mergeCells>
  <phoneticPr fontId="33"/>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8">
    <dataValidation allowBlank="1" showInputMessage="1" showErrorMessage="1" prompt="El día de la semana se determinará automáticamente" sqref="C3:H3" xr:uid="{03B235BB-CBAC-467C-9BA8-DA9212A77BAF}"/>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400-000001000000}"/>
    <dataValidation allowBlank="1" showInputMessage="1" showErrorMessage="1" prompt="Calendario del mes de mayo" sqref="A1" xr:uid="{00000000-0002-0000-04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400-000003000000}"/>
    <dataValidation allowBlank="1" showInputMessage="1" showErrorMessage="1" prompt="Las celdas de esta fila y las filas 7, 9, 11, 13 y 15 son para escribir notas diarias relacionadas con el día natural de la celda anterior." sqref="B5" xr:uid="{00000000-0002-0000-0400-000004000000}"/>
    <dataValidation allowBlank="1" showInputMessage="1" prompt="Escriba las notas del mes en esta celda." sqref="D15:H15" xr:uid="{00000000-0002-0000-0400-000005000000}"/>
    <dataValidation allowBlank="1" showInputMessage="1" prompt="Escriba las notas del mes en la celda inferior." sqref="D14:H14" xr:uid="{00000000-0002-0000-0400-000006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190E18B4-1936-48C4-AFFD-7C2A4C91BD37}"/>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"Junio "&amp;CalendarYear</f>
        <v>Junio 2026</v>
      </c>
      <c r="C2" s="53"/>
      <c r="D2" s="53"/>
      <c r="E2" s="2"/>
      <c r="F2" s="2"/>
      <c r="G2" s="2"/>
      <c r="H2" s="3"/>
    </row>
    <row r="3" spans="2:9" s="8" customFormat="1" ht="24" customHeight="1">
      <c r="B3" s="22" t="s">
        <v>6</v>
      </c>
      <c r="C3" s="23" t="s">
        <v>7</v>
      </c>
      <c r="D3" s="23" t="s">
        <v>8</v>
      </c>
      <c r="E3" s="23" t="s">
        <v>9</v>
      </c>
      <c r="F3" s="23" t="s">
        <v>10</v>
      </c>
      <c r="G3" s="23" t="s">
        <v>11</v>
      </c>
      <c r="H3" s="24" t="s">
        <v>12</v>
      </c>
    </row>
    <row r="4" spans="2:9" s="4" customFormat="1" ht="24" customHeight="1">
      <c r="B4" s="36">
        <f t="array" ref="B4:H4">DaysAndWeeks+DATE(CalendarYear,6,1)-WEEKDAY(DATE(CalendarYear,6,1),(InicioDeLaSemana="lunes")+1)+1</f>
        <v>46174</v>
      </c>
      <c r="C4" s="36">
        <v>46175</v>
      </c>
      <c r="D4" s="36">
        <v>46176</v>
      </c>
      <c r="E4" s="36">
        <v>46177</v>
      </c>
      <c r="F4" s="36">
        <v>46178</v>
      </c>
      <c r="G4" s="36">
        <v>46179</v>
      </c>
      <c r="H4" s="36">
        <v>46180</v>
      </c>
    </row>
    <row r="5" spans="2:9" s="10" customFormat="1" ht="56.1" customHeight="1">
      <c r="B5" s="26"/>
      <c r="C5" s="26"/>
      <c r="D5" s="26"/>
      <c r="E5" s="26"/>
      <c r="F5" s="26"/>
      <c r="G5" s="26"/>
      <c r="H5" s="26"/>
    </row>
    <row r="6" spans="2:9" s="4" customFormat="1" ht="24" customHeight="1">
      <c r="B6" s="37">
        <f t="array" ref="B6:H6">DaysAndWeeks+DATE(CalendarYear,6,1)-WEEKDAY(DATE(CalendarYear,6,1),(InicioDeLaSemana="lunes")+1)+8</f>
        <v>46181</v>
      </c>
      <c r="C6" s="37">
        <v>46182</v>
      </c>
      <c r="D6" s="37">
        <v>46183</v>
      </c>
      <c r="E6" s="37">
        <v>46184</v>
      </c>
      <c r="F6" s="37">
        <v>46185</v>
      </c>
      <c r="G6" s="37">
        <v>46186</v>
      </c>
      <c r="H6" s="37">
        <v>46187</v>
      </c>
    </row>
    <row r="7" spans="2:9" s="10" customFormat="1" ht="56.1" customHeight="1">
      <c r="B7" s="25"/>
      <c r="C7" s="25"/>
      <c r="D7" s="25"/>
      <c r="E7" s="25"/>
      <c r="F7" s="25"/>
      <c r="G7" s="25"/>
      <c r="H7" s="25"/>
    </row>
    <row r="8" spans="2:9" s="4" customFormat="1" ht="24" customHeight="1">
      <c r="B8" s="38">
        <f t="array" ref="B8:H8">DaysAndWeeks+DATE(CalendarYear,6,1)-WEEKDAY(DATE(CalendarYear,6,1),(InicioDeLaSemana="lunes")+1)+15</f>
        <v>46188</v>
      </c>
      <c r="C8" s="38">
        <v>46189</v>
      </c>
      <c r="D8" s="38">
        <v>46190</v>
      </c>
      <c r="E8" s="38">
        <v>46191</v>
      </c>
      <c r="F8" s="38">
        <v>46192</v>
      </c>
      <c r="G8" s="38">
        <v>46193</v>
      </c>
      <c r="H8" s="38">
        <v>46194</v>
      </c>
    </row>
    <row r="9" spans="2:9" s="10" customFormat="1" ht="56.1" customHeight="1">
      <c r="B9" s="26"/>
      <c r="C9" s="26"/>
      <c r="D9" s="26"/>
      <c r="E9" s="26"/>
      <c r="F9" s="26"/>
      <c r="G9" s="26"/>
      <c r="H9" s="26"/>
    </row>
    <row r="10" spans="2:9" s="4" customFormat="1" ht="24" customHeight="1">
      <c r="B10" s="37">
        <f t="array" ref="B10:H10">DaysAndWeeks+DATE(CalendarYear,6,1)-WEEKDAY(DATE(CalendarYear,6,1),(InicioDeLaSemana="lunes")+1)+22</f>
        <v>46195</v>
      </c>
      <c r="C10" s="37">
        <v>46196</v>
      </c>
      <c r="D10" s="37">
        <v>46197</v>
      </c>
      <c r="E10" s="37">
        <v>46198</v>
      </c>
      <c r="F10" s="37">
        <v>46199</v>
      </c>
      <c r="G10" s="37">
        <v>46200</v>
      </c>
      <c r="H10" s="37">
        <v>46201</v>
      </c>
    </row>
    <row r="11" spans="2:9" s="10" customFormat="1" ht="56.1" customHeight="1">
      <c r="B11" s="25"/>
      <c r="C11" s="25"/>
      <c r="D11" s="25"/>
      <c r="E11" s="25"/>
      <c r="F11" s="25"/>
      <c r="G11" s="25"/>
      <c r="H11" s="25"/>
    </row>
    <row r="12" spans="2:9" s="4" customFormat="1" ht="24" customHeight="1">
      <c r="B12" s="38">
        <f t="array" ref="B12:H12">DaysAndWeeks+DATE(CalendarYear,6,1)-WEEKDAY(DATE(CalendarYear,6,1),(InicioDeLaSemana="lunes")+1)+29</f>
        <v>46202</v>
      </c>
      <c r="C12" s="38">
        <v>46203</v>
      </c>
      <c r="D12" s="38">
        <v>46204</v>
      </c>
      <c r="E12" s="38">
        <v>46205</v>
      </c>
      <c r="F12" s="38">
        <v>46206</v>
      </c>
      <c r="G12" s="38">
        <v>46207</v>
      </c>
      <c r="H12" s="38">
        <v>46208</v>
      </c>
    </row>
    <row r="13" spans="2:9" s="10" customFormat="1" ht="56.1" customHeight="1">
      <c r="B13" s="26"/>
      <c r="C13" s="26"/>
      <c r="D13" s="26"/>
      <c r="E13" s="26"/>
      <c r="F13" s="26"/>
      <c r="G13" s="26"/>
      <c r="H13" s="26"/>
    </row>
    <row r="14" spans="2:9" s="4" customFormat="1" ht="24" customHeight="1">
      <c r="B14" s="37">
        <f t="array" ref="B14:C14">DaysAndWeeks+DATE(CalendarYear,6,1)-WEEKDAY(DATE(CalendarYear,6,1),(InicioDeLaSemana="lunes")+1)+36</f>
        <v>46209</v>
      </c>
      <c r="C14" s="37">
        <v>46210</v>
      </c>
      <c r="D14" s="54" t="s">
        <v>0</v>
      </c>
      <c r="E14" s="54"/>
      <c r="F14" s="54"/>
      <c r="G14" s="54"/>
      <c r="H14" s="55"/>
    </row>
    <row r="15" spans="2:9" s="10" customFormat="1" ht="56.1" customHeight="1">
      <c r="B15" s="25"/>
      <c r="C15" s="25"/>
      <c r="D15" s="56"/>
      <c r="E15" s="56"/>
      <c r="F15" s="56"/>
      <c r="G15" s="56"/>
      <c r="H15" s="57"/>
    </row>
  </sheetData>
  <mergeCells count="3">
    <mergeCell ref="B2:D2"/>
    <mergeCell ref="D14:H14"/>
    <mergeCell ref="D15:H15"/>
  </mergeCells>
  <phoneticPr fontId="33"/>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8">
    <dataValidation allowBlank="1" showInputMessage="1" showErrorMessage="1" prompt="El día de la semana se determinará automáticamente" sqref="C3:H3" xr:uid="{B6D9B3D1-9F8E-4934-8DFD-D5FF250819F4}"/>
    <dataValidation allowBlank="1" showInputMessage="1" showErrorMessage="1" prompt="Calendario del mes de junio" sqref="A1" xr:uid="{00000000-0002-0000-05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500-000002000000}"/>
    <dataValidation allowBlank="1" showInputMessage="1" prompt="Escriba las notas del mes en la celda inferior." sqref="D14:H14" xr:uid="{00000000-0002-0000-0500-000004000000}"/>
    <dataValidation allowBlank="1" showInputMessage="1" prompt="Escriba las notas del mes en esta celda." sqref="D15:H15" xr:uid="{00000000-0002-0000-0500-000005000000}"/>
    <dataValidation allowBlank="1" showInputMessage="1" showErrorMessage="1" prompt="Las celdas de esta fila y las filas 7, 9, 11, 13 y 15 son para escribir notas diarias relacionadas con el día natural de la celda anterior." sqref="B5" xr:uid="{00000000-0002-0000-05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500-000007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BCAAC6EE-D7D7-4301-841B-0248936850BA}"/>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"Julio "&amp;CalendarYear</f>
        <v>Julio 2026</v>
      </c>
      <c r="C2" s="53"/>
      <c r="D2" s="53"/>
      <c r="E2" s="2"/>
      <c r="F2" s="2"/>
      <c r="G2" s="2"/>
      <c r="H2" s="3"/>
    </row>
    <row r="3" spans="2:9" s="8" customFormat="1" ht="24" customHeight="1">
      <c r="B3" s="22" t="s">
        <v>6</v>
      </c>
      <c r="C3" s="23" t="s">
        <v>7</v>
      </c>
      <c r="D3" s="23" t="s">
        <v>8</v>
      </c>
      <c r="E3" s="23" t="s">
        <v>9</v>
      </c>
      <c r="F3" s="23" t="s">
        <v>10</v>
      </c>
      <c r="G3" s="23" t="s">
        <v>11</v>
      </c>
      <c r="H3" s="24" t="s">
        <v>12</v>
      </c>
    </row>
    <row r="4" spans="2:9" s="4" customFormat="1" ht="24" customHeight="1">
      <c r="B4" s="36">
        <f t="array" ref="B4:H4">DaysAndWeeks+DATE(CalendarYear,7,1)-WEEKDAY(DATE(CalendarYear,7,1),(InicioDeLaSemana="lunes")+1)+1</f>
        <v>46202</v>
      </c>
      <c r="C4" s="36">
        <v>46203</v>
      </c>
      <c r="D4" s="36">
        <v>46204</v>
      </c>
      <c r="E4" s="36">
        <v>46205</v>
      </c>
      <c r="F4" s="36">
        <v>46206</v>
      </c>
      <c r="G4" s="36">
        <v>46207</v>
      </c>
      <c r="H4" s="36">
        <v>46208</v>
      </c>
    </row>
    <row r="5" spans="2:9" s="10" customFormat="1" ht="56.1" customHeight="1">
      <c r="B5" s="26"/>
      <c r="C5" s="26"/>
      <c r="D5" s="26"/>
      <c r="E5" s="26"/>
      <c r="F5" s="26"/>
      <c r="G5" s="26"/>
      <c r="H5" s="26"/>
    </row>
    <row r="6" spans="2:9" s="4" customFormat="1" ht="24" customHeight="1">
      <c r="B6" s="37">
        <f t="array" ref="B6:H6">DaysAndWeeks+DATE(CalendarYear,7,1)-WEEKDAY(DATE(CalendarYear,7,1),(InicioDeLaSemana="lunes")+1)+8</f>
        <v>46209</v>
      </c>
      <c r="C6" s="37">
        <v>46210</v>
      </c>
      <c r="D6" s="37">
        <v>46211</v>
      </c>
      <c r="E6" s="37">
        <v>46212</v>
      </c>
      <c r="F6" s="37">
        <v>46213</v>
      </c>
      <c r="G6" s="37">
        <v>46214</v>
      </c>
      <c r="H6" s="37">
        <v>46215</v>
      </c>
    </row>
    <row r="7" spans="2:9" s="10" customFormat="1" ht="56.1" customHeight="1">
      <c r="B7" s="25"/>
      <c r="C7" s="25"/>
      <c r="D7" s="25"/>
      <c r="E7" s="25"/>
      <c r="F7" s="25"/>
      <c r="G7" s="25"/>
      <c r="H7" s="25"/>
    </row>
    <row r="8" spans="2:9" s="4" customFormat="1" ht="24" customHeight="1">
      <c r="B8" s="38">
        <f t="array" ref="B8:H8">DaysAndWeeks+DATE(CalendarYear,7,1)-WEEKDAY(DATE(CalendarYear,7,1),(InicioDeLaSemana="lunes")+1)+15</f>
        <v>46216</v>
      </c>
      <c r="C8" s="38">
        <v>46217</v>
      </c>
      <c r="D8" s="38">
        <v>46218</v>
      </c>
      <c r="E8" s="38">
        <v>46219</v>
      </c>
      <c r="F8" s="38">
        <v>46220</v>
      </c>
      <c r="G8" s="38">
        <v>46221</v>
      </c>
      <c r="H8" s="38">
        <v>46222</v>
      </c>
    </row>
    <row r="9" spans="2:9" s="10" customFormat="1" ht="56.1" customHeight="1">
      <c r="B9" s="26"/>
      <c r="C9" s="26"/>
      <c r="D9" s="26"/>
      <c r="E9" s="26"/>
      <c r="F9" s="26"/>
      <c r="G9" s="26"/>
      <c r="H9" s="26"/>
    </row>
    <row r="10" spans="2:9" s="4" customFormat="1" ht="24" customHeight="1">
      <c r="B10" s="37">
        <f t="array" ref="B10:H10">DaysAndWeeks+DATE(CalendarYear,7,1)-WEEKDAY(DATE(CalendarYear,7,1),(InicioDeLaSemana="lunes")+1)+22</f>
        <v>46223</v>
      </c>
      <c r="C10" s="37">
        <v>46224</v>
      </c>
      <c r="D10" s="37">
        <v>46225</v>
      </c>
      <c r="E10" s="37">
        <v>46226</v>
      </c>
      <c r="F10" s="37">
        <v>46227</v>
      </c>
      <c r="G10" s="37">
        <v>46228</v>
      </c>
      <c r="H10" s="37">
        <v>46229</v>
      </c>
    </row>
    <row r="11" spans="2:9" s="10" customFormat="1" ht="56.1" customHeight="1">
      <c r="B11" s="25"/>
      <c r="C11" s="25"/>
      <c r="D11" s="25"/>
      <c r="E11" s="25"/>
      <c r="F11" s="25"/>
      <c r="G11" s="25"/>
      <c r="H11" s="25"/>
    </row>
    <row r="12" spans="2:9" s="4" customFormat="1" ht="24" customHeight="1">
      <c r="B12" s="38">
        <f t="array" ref="B12:H12">DaysAndWeeks+DATE(CalendarYear,7,1)-WEEKDAY(DATE(CalendarYear,7,1),(InicioDeLaSemana="lunes")+1)+29</f>
        <v>46230</v>
      </c>
      <c r="C12" s="38">
        <v>46231</v>
      </c>
      <c r="D12" s="38">
        <v>46232</v>
      </c>
      <c r="E12" s="38">
        <v>46233</v>
      </c>
      <c r="F12" s="38">
        <v>46234</v>
      </c>
      <c r="G12" s="38">
        <v>46235</v>
      </c>
      <c r="H12" s="38">
        <v>46236</v>
      </c>
    </row>
    <row r="13" spans="2:9" s="10" customFormat="1" ht="56.1" customHeight="1">
      <c r="B13" s="26"/>
      <c r="C13" s="26"/>
      <c r="D13" s="26"/>
      <c r="E13" s="26"/>
      <c r="F13" s="26"/>
      <c r="G13" s="26"/>
      <c r="H13" s="26"/>
    </row>
    <row r="14" spans="2:9" s="4" customFormat="1" ht="24" customHeight="1">
      <c r="B14" s="37">
        <f t="array" ref="B14:C14">DaysAndWeeks+DATE(CalendarYear,7,1)-WEEKDAY(DATE(CalendarYear,7,1),(InicioDeLaSemana="lunes")+1)+36</f>
        <v>46237</v>
      </c>
      <c r="C14" s="37">
        <v>46238</v>
      </c>
      <c r="D14" s="54" t="s">
        <v>0</v>
      </c>
      <c r="E14" s="54"/>
      <c r="F14" s="54"/>
      <c r="G14" s="54"/>
      <c r="H14" s="55"/>
    </row>
    <row r="15" spans="2:9" s="10" customFormat="1" ht="56.1" customHeight="1">
      <c r="B15" s="25"/>
      <c r="C15" s="25"/>
      <c r="D15" s="56"/>
      <c r="E15" s="56"/>
      <c r="F15" s="56"/>
      <c r="G15" s="56"/>
      <c r="H15" s="57"/>
    </row>
  </sheetData>
  <mergeCells count="3">
    <mergeCell ref="B2:D2"/>
    <mergeCell ref="D14:H14"/>
    <mergeCell ref="D15:H15"/>
  </mergeCells>
  <phoneticPr fontId="33"/>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8">
    <dataValidation allowBlank="1" showInputMessage="1" showErrorMessage="1" prompt="El día de la semana se determinará automáticamente" sqref="C3:H3" xr:uid="{7D600924-EC30-4730-80F6-293A1204222C}"/>
    <dataValidation allowBlank="1" showInputMessage="1" showErrorMessage="1" prompt="Calendario del mes de julio" sqref="A1" xr:uid="{00000000-0002-0000-06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6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600-000003000000}"/>
    <dataValidation allowBlank="1" showInputMessage="1" showErrorMessage="1" prompt="Las celdas de esta fila y las filas 7, 9, 11, 13 y 15 son para escribir notas diarias relacionadas con el día natural de la celda anterior." sqref="B5" xr:uid="{00000000-0002-0000-0600-000004000000}"/>
    <dataValidation allowBlank="1" showInputMessage="1" prompt="Escriba las notas del mes en esta celda." sqref="D15:H15" xr:uid="{00000000-0002-0000-0600-000005000000}"/>
    <dataValidation allowBlank="1" showInputMessage="1" prompt="Escriba las notas del mes en la celda inferior." sqref="D14:H14" xr:uid="{00000000-0002-0000-0600-000006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304EC50B-F712-42C7-9463-9C6E5F98E9FB}"/>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"Agosto "&amp;CalendarYear</f>
        <v>Agosto 2026</v>
      </c>
      <c r="C2" s="53"/>
      <c r="D2" s="53"/>
      <c r="E2" s="2"/>
      <c r="F2" s="2"/>
      <c r="G2" s="2"/>
      <c r="H2" s="3"/>
    </row>
    <row r="3" spans="2:9" s="8" customFormat="1" ht="24" customHeight="1">
      <c r="B3" s="22" t="s">
        <v>6</v>
      </c>
      <c r="C3" s="23" t="s">
        <v>7</v>
      </c>
      <c r="D3" s="23" t="s">
        <v>8</v>
      </c>
      <c r="E3" s="23" t="s">
        <v>9</v>
      </c>
      <c r="F3" s="23" t="s">
        <v>10</v>
      </c>
      <c r="G3" s="23" t="s">
        <v>11</v>
      </c>
      <c r="H3" s="24" t="s">
        <v>12</v>
      </c>
    </row>
    <row r="4" spans="2:9" s="4" customFormat="1" ht="24" customHeight="1">
      <c r="B4" s="36">
        <f t="array" ref="B4:H4">DaysAndWeeks+DATE(CalendarYear,8,1)-WEEKDAY(DATE(CalendarYear,8,1),(InicioDeLaSemana="lunes")+1)+1</f>
        <v>46230</v>
      </c>
      <c r="C4" s="36">
        <v>46231</v>
      </c>
      <c r="D4" s="36">
        <v>46232</v>
      </c>
      <c r="E4" s="36">
        <v>46233</v>
      </c>
      <c r="F4" s="36">
        <v>46234</v>
      </c>
      <c r="G4" s="36">
        <v>46235</v>
      </c>
      <c r="H4" s="36">
        <v>46236</v>
      </c>
    </row>
    <row r="5" spans="2:9" s="10" customFormat="1" ht="56.1" customHeight="1">
      <c r="B5" s="26"/>
      <c r="C5" s="26"/>
      <c r="D5" s="26"/>
      <c r="E5" s="26"/>
      <c r="F5" s="26"/>
      <c r="G5" s="26"/>
      <c r="H5" s="26"/>
    </row>
    <row r="6" spans="2:9" s="4" customFormat="1" ht="24" customHeight="1">
      <c r="B6" s="37">
        <f t="array" ref="B6:H6">DaysAndWeeks+DATE(CalendarYear,8,1)-WEEKDAY(DATE(CalendarYear,8,1),(InicioDeLaSemana="lunes")+1)+8</f>
        <v>46237</v>
      </c>
      <c r="C6" s="37">
        <v>46238</v>
      </c>
      <c r="D6" s="37">
        <v>46239</v>
      </c>
      <c r="E6" s="37">
        <v>46240</v>
      </c>
      <c r="F6" s="37">
        <v>46241</v>
      </c>
      <c r="G6" s="37">
        <v>46242</v>
      </c>
      <c r="H6" s="37">
        <v>46243</v>
      </c>
    </row>
    <row r="7" spans="2:9" s="10" customFormat="1" ht="56.1" customHeight="1">
      <c r="B7" s="25"/>
      <c r="C7" s="25"/>
      <c r="D7" s="25"/>
      <c r="E7" s="25"/>
      <c r="F7" s="25"/>
      <c r="G7" s="25"/>
      <c r="H7" s="25"/>
    </row>
    <row r="8" spans="2:9" s="4" customFormat="1" ht="24" customHeight="1">
      <c r="B8" s="38">
        <f t="array" ref="B8:H8">DaysAndWeeks+DATE(CalendarYear,8,1)-WEEKDAY(DATE(CalendarYear,8,1),(InicioDeLaSemana="lunes")+1)+15</f>
        <v>46244</v>
      </c>
      <c r="C8" s="38">
        <v>46245</v>
      </c>
      <c r="D8" s="38">
        <v>46246</v>
      </c>
      <c r="E8" s="38">
        <v>46247</v>
      </c>
      <c r="F8" s="38">
        <v>46248</v>
      </c>
      <c r="G8" s="38">
        <v>46249</v>
      </c>
      <c r="H8" s="38">
        <v>46250</v>
      </c>
    </row>
    <row r="9" spans="2:9" s="10" customFormat="1" ht="56.1" customHeight="1">
      <c r="B9" s="26"/>
      <c r="C9" s="26"/>
      <c r="D9" s="26"/>
      <c r="E9" s="26"/>
      <c r="F9" s="26"/>
      <c r="G9" s="26"/>
      <c r="H9" s="26"/>
    </row>
    <row r="10" spans="2:9" s="4" customFormat="1" ht="24" customHeight="1">
      <c r="B10" s="37">
        <f t="array" ref="B10:H10">DaysAndWeeks+DATE(CalendarYear,8,1)-WEEKDAY(DATE(CalendarYear,8,1),(InicioDeLaSemana="lunes")+1)+22</f>
        <v>46251</v>
      </c>
      <c r="C10" s="37">
        <v>46252</v>
      </c>
      <c r="D10" s="37">
        <v>46253</v>
      </c>
      <c r="E10" s="37">
        <v>46254</v>
      </c>
      <c r="F10" s="37">
        <v>46255</v>
      </c>
      <c r="G10" s="37">
        <v>46256</v>
      </c>
      <c r="H10" s="37">
        <v>46257</v>
      </c>
    </row>
    <row r="11" spans="2:9" s="10" customFormat="1" ht="56.1" customHeight="1">
      <c r="B11" s="25"/>
      <c r="C11" s="25"/>
      <c r="D11" s="25"/>
      <c r="E11" s="25"/>
      <c r="F11" s="25"/>
      <c r="G11" s="25"/>
      <c r="H11" s="25"/>
    </row>
    <row r="12" spans="2:9" s="4" customFormat="1" ht="24" customHeight="1">
      <c r="B12" s="38">
        <f t="array" ref="B12:H12">DaysAndWeeks+DATE(CalendarYear,8,1)-WEEKDAY(DATE(CalendarYear,8,1),(InicioDeLaSemana="lunes")+1)+29</f>
        <v>46258</v>
      </c>
      <c r="C12" s="38">
        <v>46259</v>
      </c>
      <c r="D12" s="38">
        <v>46260</v>
      </c>
      <c r="E12" s="38">
        <v>46261</v>
      </c>
      <c r="F12" s="38">
        <v>46262</v>
      </c>
      <c r="G12" s="38">
        <v>46263</v>
      </c>
      <c r="H12" s="38">
        <v>46264</v>
      </c>
    </row>
    <row r="13" spans="2:9" s="10" customFormat="1" ht="56.1" customHeight="1">
      <c r="B13" s="26"/>
      <c r="C13" s="26"/>
      <c r="D13" s="26"/>
      <c r="E13" s="26"/>
      <c r="F13" s="26"/>
      <c r="G13" s="26"/>
      <c r="H13" s="26"/>
    </row>
    <row r="14" spans="2:9" s="4" customFormat="1" ht="24" customHeight="1">
      <c r="B14" s="37">
        <f t="array" ref="B14:C14">DaysAndWeeks+DATE(CalendarYear,8,1)-WEEKDAY(DATE(CalendarYear,8,1),(InicioDeLaSemana="lunes")+1)+36</f>
        <v>46265</v>
      </c>
      <c r="C14" s="37">
        <v>46266</v>
      </c>
      <c r="D14" s="54" t="s">
        <v>0</v>
      </c>
      <c r="E14" s="54"/>
      <c r="F14" s="54"/>
      <c r="G14" s="54"/>
      <c r="H14" s="55"/>
    </row>
    <row r="15" spans="2:9" s="10" customFormat="1" ht="56.1" customHeight="1">
      <c r="B15" s="25"/>
      <c r="C15" s="25"/>
      <c r="D15" s="56"/>
      <c r="E15" s="56"/>
      <c r="F15" s="56"/>
      <c r="G15" s="56"/>
      <c r="H15" s="57"/>
    </row>
  </sheetData>
  <mergeCells count="3">
    <mergeCell ref="B2:D2"/>
    <mergeCell ref="D14:H14"/>
    <mergeCell ref="D15:H15"/>
  </mergeCells>
  <phoneticPr fontId="33"/>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8">
    <dataValidation allowBlank="1" showInputMessage="1" showErrorMessage="1" prompt="El día de la semana se determinará automáticamente" sqref="C3:H3" xr:uid="{98D1E2DF-598B-4079-AD6C-A168838FB9C6}"/>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700-000001000000}"/>
    <dataValidation allowBlank="1" showInputMessage="1" showErrorMessage="1" prompt="Calendario del mes de agosto" sqref="A1" xr:uid="{00000000-0002-0000-0700-000002000000}"/>
    <dataValidation allowBlank="1" showInputMessage="1" prompt="Escriba las notas del mes en la celda inferior." sqref="D14:H14" xr:uid="{00000000-0002-0000-0700-000004000000}"/>
    <dataValidation allowBlank="1" showInputMessage="1" prompt="Escriba las notas del mes en esta celda." sqref="D15:H15" xr:uid="{00000000-0002-0000-0700-000005000000}"/>
    <dataValidation allowBlank="1" showInputMessage="1" showErrorMessage="1" prompt="Las celdas de esta fila y las filas 7, 9, 11, 13 y 15 son para escribir notas diarias relacionadas con el día natural de la celda anterior." sqref="B5" xr:uid="{00000000-0002-0000-07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700-000007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1D32A692-C26F-4160-B453-E919F273DCC6}"/>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"Septiembre "&amp;CalendarYear</f>
        <v>Septiembre 2026</v>
      </c>
      <c r="C2" s="58"/>
      <c r="D2" s="58"/>
      <c r="E2" s="2"/>
      <c r="F2" s="2"/>
      <c r="G2" s="2"/>
      <c r="H2" s="3"/>
    </row>
    <row r="3" spans="2:9" s="8" customFormat="1" ht="24" customHeight="1">
      <c r="B3" s="14" t="s">
        <v>6</v>
      </c>
      <c r="C3" s="15" t="s">
        <v>7</v>
      </c>
      <c r="D3" s="15" t="s">
        <v>8</v>
      </c>
      <c r="E3" s="15" t="s">
        <v>9</v>
      </c>
      <c r="F3" s="15" t="s">
        <v>10</v>
      </c>
      <c r="G3" s="15" t="s">
        <v>11</v>
      </c>
      <c r="H3" s="16" t="s">
        <v>12</v>
      </c>
    </row>
    <row r="4" spans="2:9" s="4" customFormat="1" ht="24" customHeight="1">
      <c r="B4" s="33">
        <f t="array" ref="B4:H4">DaysAndWeeks+DATE(CalendarYear,9,1)-WEEKDAY(DATE(CalendarYear,9,1),(InicioDeLaSemana="lunes")+1)+1</f>
        <v>46265</v>
      </c>
      <c r="C4" s="33">
        <v>46266</v>
      </c>
      <c r="D4" s="33">
        <v>46267</v>
      </c>
      <c r="E4" s="33">
        <v>46268</v>
      </c>
      <c r="F4" s="33">
        <v>46269</v>
      </c>
      <c r="G4" s="33">
        <v>46270</v>
      </c>
      <c r="H4" s="33">
        <v>46271</v>
      </c>
    </row>
    <row r="5" spans="2:9" s="10" customFormat="1" ht="56.1" customHeight="1">
      <c r="B5" s="28"/>
      <c r="C5" s="28"/>
      <c r="D5" s="28"/>
      <c r="E5" s="28"/>
      <c r="F5" s="28"/>
      <c r="G5" s="28"/>
      <c r="H5" s="28"/>
    </row>
    <row r="6" spans="2:9" s="4" customFormat="1" ht="24" customHeight="1">
      <c r="B6" s="34">
        <f t="array" ref="B6:H6">DaysAndWeeks+DATE(CalendarYear,9,1)-WEEKDAY(DATE(CalendarYear,9,1),(InicioDeLaSemana="lunes")+1)+8</f>
        <v>46272</v>
      </c>
      <c r="C6" s="34">
        <v>46273</v>
      </c>
      <c r="D6" s="34">
        <v>46274</v>
      </c>
      <c r="E6" s="34">
        <v>46275</v>
      </c>
      <c r="F6" s="34">
        <v>46276</v>
      </c>
      <c r="G6" s="34">
        <v>46277</v>
      </c>
      <c r="H6" s="34">
        <v>46278</v>
      </c>
    </row>
    <row r="7" spans="2:9" s="10" customFormat="1" ht="56.1" customHeight="1">
      <c r="B7" s="27"/>
      <c r="C7" s="27"/>
      <c r="D7" s="27"/>
      <c r="E7" s="27"/>
      <c r="F7" s="27"/>
      <c r="G7" s="27"/>
      <c r="H7" s="27"/>
    </row>
    <row r="8" spans="2:9" s="4" customFormat="1" ht="24" customHeight="1">
      <c r="B8" s="35">
        <f t="array" ref="B8:H8">DaysAndWeeks+DATE(CalendarYear,9,1)-WEEKDAY(DATE(CalendarYear,9,1),(InicioDeLaSemana="lunes")+1)+15</f>
        <v>46279</v>
      </c>
      <c r="C8" s="35">
        <v>46280</v>
      </c>
      <c r="D8" s="35">
        <v>46281</v>
      </c>
      <c r="E8" s="35">
        <v>46282</v>
      </c>
      <c r="F8" s="35">
        <v>46283</v>
      </c>
      <c r="G8" s="35">
        <v>46284</v>
      </c>
      <c r="H8" s="35">
        <v>46285</v>
      </c>
    </row>
    <row r="9" spans="2:9" s="10" customFormat="1" ht="56.1" customHeight="1">
      <c r="B9" s="28"/>
      <c r="C9" s="28"/>
      <c r="D9" s="28"/>
      <c r="E9" s="28"/>
      <c r="F9" s="28"/>
      <c r="G9" s="28"/>
      <c r="H9" s="28"/>
    </row>
    <row r="10" spans="2:9" s="4" customFormat="1" ht="24" customHeight="1">
      <c r="B10" s="34">
        <f t="array" ref="B10:H10">DaysAndWeeks+DATE(CalendarYear,9,1)-WEEKDAY(DATE(CalendarYear,9,1),(InicioDeLaSemana="lunes")+1)+22</f>
        <v>46286</v>
      </c>
      <c r="C10" s="34">
        <v>46287</v>
      </c>
      <c r="D10" s="34">
        <v>46288</v>
      </c>
      <c r="E10" s="34">
        <v>46289</v>
      </c>
      <c r="F10" s="34">
        <v>46290</v>
      </c>
      <c r="G10" s="34">
        <v>46291</v>
      </c>
      <c r="H10" s="34">
        <v>46292</v>
      </c>
    </row>
    <row r="11" spans="2:9" s="10" customFormat="1" ht="56.1" customHeight="1">
      <c r="B11" s="27"/>
      <c r="C11" s="27"/>
      <c r="D11" s="27"/>
      <c r="E11" s="27"/>
      <c r="F11" s="27"/>
      <c r="G11" s="27"/>
      <c r="H11" s="27"/>
    </row>
    <row r="12" spans="2:9" s="4" customFormat="1" ht="24" customHeight="1">
      <c r="B12" s="35">
        <f t="array" ref="B12:H12">DaysAndWeeks+DATE(CalendarYear,9,1)-WEEKDAY(DATE(CalendarYear,9,1),(InicioDeLaSemana="lunes")+1)+29</f>
        <v>46293</v>
      </c>
      <c r="C12" s="35">
        <v>46294</v>
      </c>
      <c r="D12" s="35">
        <v>46295</v>
      </c>
      <c r="E12" s="35">
        <v>46296</v>
      </c>
      <c r="F12" s="35">
        <v>46297</v>
      </c>
      <c r="G12" s="35">
        <v>46298</v>
      </c>
      <c r="H12" s="35">
        <v>46299</v>
      </c>
    </row>
    <row r="13" spans="2:9" s="10" customFormat="1" ht="56.1" customHeight="1">
      <c r="B13" s="28"/>
      <c r="C13" s="28"/>
      <c r="D13" s="28"/>
      <c r="E13" s="28"/>
      <c r="F13" s="28"/>
      <c r="G13" s="28"/>
      <c r="H13" s="28"/>
    </row>
    <row r="14" spans="2:9" s="4" customFormat="1" ht="24" customHeight="1">
      <c r="B14" s="34">
        <f t="array" ref="B14:C14">DaysAndWeeks+DATE(CalendarYear,9,1)-WEEKDAY(DATE(CalendarYear,9,1),(InicioDeLaSemana="lunes")+1)+36</f>
        <v>46300</v>
      </c>
      <c r="C14" s="34">
        <v>46301</v>
      </c>
      <c r="D14" s="59" t="s">
        <v>0</v>
      </c>
      <c r="E14" s="59"/>
      <c r="F14" s="59"/>
      <c r="G14" s="59"/>
      <c r="H14" s="60"/>
    </row>
    <row r="15" spans="2:9" s="10" customFormat="1" ht="56.1" customHeight="1">
      <c r="B15" s="27"/>
      <c r="C15" s="27"/>
      <c r="D15" s="61"/>
      <c r="E15" s="61"/>
      <c r="F15" s="61"/>
      <c r="G15" s="61"/>
      <c r="H15" s="62"/>
    </row>
  </sheetData>
  <mergeCells count="3">
    <mergeCell ref="B2:D2"/>
    <mergeCell ref="D14:H14"/>
    <mergeCell ref="D15:H15"/>
  </mergeCells>
  <phoneticPr fontId="33"/>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8">
    <dataValidation allowBlank="1" showInputMessage="1" showErrorMessage="1" prompt="El día de la semana se determinará automáticamente" sqref="C3:H3" xr:uid="{5BB11A7C-6E9F-450E-BC3B-B0DC67B9A644}"/>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800-000001000000}"/>
    <dataValidation allowBlank="1" showInputMessage="1" showErrorMessage="1" prompt="Calendario del mes de septiembre" sqref="A1" xr:uid="{00000000-0002-0000-08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800-000003000000}"/>
    <dataValidation allowBlank="1" showInputMessage="1" showErrorMessage="1" prompt="Las celdas de esta fila y las filas 7, 9, 11, 13 y 15 son para escribir notas diarias relacionadas con el día natural de la celda anterior." sqref="B5" xr:uid="{00000000-0002-0000-0800-000004000000}"/>
    <dataValidation allowBlank="1" showInputMessage="1" prompt="Escriba las notas del mes en esta celda." sqref="D15:H15" xr:uid="{00000000-0002-0000-0800-000005000000}"/>
    <dataValidation allowBlank="1" showInputMessage="1" prompt="Escriba las notas del mes en la celda inferior." sqref="D14:H14" xr:uid="{00000000-0002-0000-0800-000006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CBE34C42-082F-4E39-A1C5-64C22522E4A8}"/>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2.xml><?xml version="1.0" encoding="utf-8"?>
<ds:datastoreItem xmlns:ds="http://schemas.openxmlformats.org/officeDocument/2006/customXml" ds:itemID="{160D437D-D97C-4174-9BD0-B6C4706C93C2}">
  <ds:schemaRefs>
    <ds:schemaRef ds:uri="http://purl.org/dc/terms/"/>
    <ds:schemaRef ds:uri="16c05727-aa75-4e4a-9b5f-8a80a116589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71af3243-3dd4-4a8d-8c0d-dd76da1f02a5"/>
    <ds:schemaRef ds:uri="http://www.w3.org/XML/1998/namespace"/>
    <ds:schemaRef ds:uri="http://purl.org/dc/dcmitype/"/>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39</vt:i4>
      </vt:variant>
    </vt:vector>
  </HeadingPairs>
  <TitlesOfParts>
    <vt:vector size="51" baseType="lpstr">
      <vt:lpstr>Enero</vt:lpstr>
      <vt:lpstr>Febrero</vt:lpstr>
      <vt:lpstr>Marzo</vt:lpstr>
      <vt:lpstr>Abril</vt:lpstr>
      <vt:lpstr>Mayo</vt:lpstr>
      <vt:lpstr>Junio</vt:lpstr>
      <vt:lpstr>Julio</vt:lpstr>
      <vt:lpstr>Agosto</vt:lpstr>
      <vt:lpstr>Septiembre</vt:lpstr>
      <vt:lpstr>Octubre</vt:lpstr>
      <vt:lpstr>Noviembre</vt:lpstr>
      <vt:lpstr>Diciembre</vt:lpstr>
      <vt:lpstr>CalendarYear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InicioDeLaSemana</vt:lpstr>
      <vt:lpstr>RowTitleRegion1..K3</vt:lpstr>
      <vt:lpstr>Abril!Область_печати</vt:lpstr>
      <vt:lpstr>Agosto!Область_печати</vt:lpstr>
      <vt:lpstr>Diciembre!Область_печати</vt:lpstr>
      <vt:lpstr>Enero!Область_печати</vt:lpstr>
      <vt:lpstr>Febrero!Область_печати</vt:lpstr>
      <vt:lpstr>Julio!Область_печати</vt:lpstr>
      <vt:lpstr>Junio!Область_печати</vt:lpstr>
      <vt:lpstr>Marzo!Область_печати</vt:lpstr>
      <vt:lpstr>Mayo!Область_печати</vt:lpstr>
      <vt:lpstr>Noviembre!Область_печати</vt:lpstr>
      <vt:lpstr>Octubre!Область_печати</vt:lpstr>
      <vt:lpstr>Septiembre!Область_печати</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2025-06-20T17:57:13Z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