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8_{95872EB5-1C60-45AB-B355-B03AAC141018}" xr6:coauthVersionLast="47" xr6:coauthVersionMax="47" xr10:uidLastSave="{00000000-0000-0000-0000-000000000000}"/>
  <bookViews>
    <workbookView xWindow="-110" yWindow="-110" windowWidth="19420" windowHeight="10420" tabRatio="788" xr2:uid="{00000000-000D-0000-FFFF-FFFF00000000}"/>
  </bookViews>
  <sheets>
    <sheet name="Enero" sheetId="14" r:id="rId1"/>
    <sheet name="Febrero" sheetId="15" r:id="rId2"/>
    <sheet name="Marzo" sheetId="16" r:id="rId3"/>
    <sheet name="Abril" sheetId="17" r:id="rId4"/>
    <sheet name="Mayo" sheetId="18" r:id="rId5"/>
    <sheet name="Junio" sheetId="19" r:id="rId6"/>
    <sheet name="Julio" sheetId="20" r:id="rId7"/>
    <sheet name="Agosto" sheetId="21" r:id="rId8"/>
    <sheet name="Septiembre" sheetId="22" r:id="rId9"/>
    <sheet name="Octubre" sheetId="23" r:id="rId10"/>
    <sheet name="Noviembre" sheetId="24" r:id="rId11"/>
    <sheet name="Diciembre" sheetId="25" r:id="rId12"/>
  </sheets>
  <definedNames>
    <definedName name="_xlnm.Print_Area" localSheetId="3">Abril!$A:$I</definedName>
    <definedName name="_xlnm.Print_Area" localSheetId="7">Agosto!$A:$I</definedName>
    <definedName name="_xlnm.Print_Area" localSheetId="11">Diciembre!$A:$I</definedName>
    <definedName name="_xlnm.Print_Area" localSheetId="0">Enero!$A:$I</definedName>
    <definedName name="_xlnm.Print_Area" localSheetId="1">Febrero!$A:$I</definedName>
    <definedName name="_xlnm.Print_Area" localSheetId="6">Julio!$A:$I</definedName>
    <definedName name="_xlnm.Print_Area" localSheetId="5">Junio!$A:$I</definedName>
    <definedName name="_xlnm.Print_Area" localSheetId="2">Marzo!$A:$I</definedName>
    <definedName name="_xlnm.Print_Area" localSheetId="4">Mayo!$A:$I</definedName>
    <definedName name="_xlnm.Print_Area" localSheetId="10">Noviembre!$A:$I</definedName>
    <definedName name="_xlnm.Print_Area" localSheetId="9">Octubre!$A:$I</definedName>
    <definedName name="_xlnm.Print_Area" localSheetId="8">Septiembre!$A:$I</definedName>
    <definedName name="CalendarYear">Enero!$K$5</definedName>
    <definedName name="ColumnTitleRegion1..H12.1">Enero!$B$3</definedName>
    <definedName name="ColumnTitleRegion1..H12.10">Octubre!$B$3</definedName>
    <definedName name="ColumnTitleRegion1..H12.11">Noviembre!$B$3</definedName>
    <definedName name="ColumnTitleRegion1..H12.12">Diciembre!$B$3</definedName>
    <definedName name="ColumnTitleRegion1..H12.2">Febrero!$B$3</definedName>
    <definedName name="ColumnTitleRegion1..H12.3">Marzo!$B$3</definedName>
    <definedName name="ColumnTitleRegion1..H12.4">Abril!$B$3</definedName>
    <definedName name="ColumnTitleRegion1..H12.5">Mayo!$B$3</definedName>
    <definedName name="ColumnTitleRegion1..H12.6">Junio!$B$3</definedName>
    <definedName name="ColumnTitleRegion1..H12.7">Julio!$B$3</definedName>
    <definedName name="ColumnTitleRegion1..H12.8">Agosto!$B$3</definedName>
    <definedName name="ColumnTitleRegion1..H12.9">Septiembre!$B$3</definedName>
    <definedName name="ColumnTitleRegion2..C14.1">Enero!$B$3</definedName>
    <definedName name="ColumnTitleRegion2..C14.10">Octubre!$B$3</definedName>
    <definedName name="ColumnTitleRegion2..C14.11">Noviembre!$B$3</definedName>
    <definedName name="ColumnTitleRegion2..C14.12">Diciembre!$B$3</definedName>
    <definedName name="ColumnTitleRegion2..C14.2">Febrero!$B$3</definedName>
    <definedName name="ColumnTitleRegion2..C14.3">Marzo!$B$3</definedName>
    <definedName name="ColumnTitleRegion2..C14.4">Abril!$B$3</definedName>
    <definedName name="ColumnTitleRegion2..C14.5">Mayo!$B$3</definedName>
    <definedName name="ColumnTitleRegion2..C14.6">Junio!$B$3</definedName>
    <definedName name="ColumnTitleRegion2..C14.7">Julio!$B$3</definedName>
    <definedName name="ColumnTitleRegion2..C14.8">Agosto!$B$3</definedName>
    <definedName name="ColumnTitleRegion2..C14.9">Septiembre!$B$3</definedName>
    <definedName name="DaysAndWeeks">{0,1,2,3,4,5,6} + {0;1;2;3;4;5}*7</definedName>
    <definedName name="InicioDeLaSemana">Enero!$L$5</definedName>
    <definedName name="RowTitleRegion1..K3">Enero!$K$4</definedName>
  </definedNames>
  <calcPr calcId="191029"/>
  <extLs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15" a="1"/>
  <c r="C14" i="15" s="1"/>
  <c r="B12" i="15" a="1"/>
  <c r="G12" i="15" s="1"/>
  <c r="B10" i="15" a="1"/>
  <c r="G10" i="15" s="1"/>
  <c r="B8" i="15" a="1"/>
  <c r="G8" i="15" s="1"/>
  <c r="B6" i="15" a="1"/>
  <c r="G6" i="15" s="1"/>
  <c r="B4" i="15" a="1"/>
  <c r="G4" i="15" s="1"/>
  <c r="B14" i="16" a="1"/>
  <c r="C14" i="16" s="1"/>
  <c r="B12" i="16" a="1"/>
  <c r="G12" i="16" s="1"/>
  <c r="H10" i="16"/>
  <c r="B10" i="16" a="1"/>
  <c r="G10" i="16" s="1"/>
  <c r="H8" i="16"/>
  <c r="F8" i="16"/>
  <c r="D8" i="16"/>
  <c r="B8" i="16"/>
  <c r="B8" i="16" a="1"/>
  <c r="G8" i="16" s="1"/>
  <c r="B6" i="16" a="1"/>
  <c r="G6" i="16" s="1"/>
  <c r="B4" i="16" a="1"/>
  <c r="H4" i="16" s="1"/>
  <c r="B14" i="17" a="1"/>
  <c r="C14" i="17" s="1"/>
  <c r="B12" i="17" a="1"/>
  <c r="G12" i="17" s="1"/>
  <c r="B10" i="17" a="1"/>
  <c r="G10" i="17" s="1"/>
  <c r="B8" i="17" a="1"/>
  <c r="G8" i="17" s="1"/>
  <c r="B6" i="17" a="1"/>
  <c r="G6" i="17" s="1"/>
  <c r="B4" i="17" a="1"/>
  <c r="G4" i="17" s="1"/>
  <c r="G3" i="17" s="1"/>
  <c r="B14" i="18" a="1"/>
  <c r="C14" i="18" s="1"/>
  <c r="H12" i="18"/>
  <c r="B12" i="18" a="1"/>
  <c r="G12" i="18" s="1"/>
  <c r="D10" i="18"/>
  <c r="B10" i="18"/>
  <c r="B10" i="18" a="1"/>
  <c r="G10" i="18" s="1"/>
  <c r="D8" i="18"/>
  <c r="B8" i="18" a="1"/>
  <c r="G8" i="18" s="1"/>
  <c r="H6" i="18"/>
  <c r="F6" i="18"/>
  <c r="D6" i="18"/>
  <c r="B6" i="18" a="1"/>
  <c r="G6" i="18" s="1"/>
  <c r="B4" i="18" a="1"/>
  <c r="H4" i="18" s="1"/>
  <c r="H3" i="18" s="1"/>
  <c r="B14" i="19" a="1"/>
  <c r="C14" i="19" s="1"/>
  <c r="B12" i="19" a="1"/>
  <c r="G12" i="19" s="1"/>
  <c r="B10" i="19" a="1"/>
  <c r="G10" i="19" s="1"/>
  <c r="B8" i="19" a="1"/>
  <c r="G8" i="19" s="1"/>
  <c r="B6" i="19" a="1"/>
  <c r="G6" i="19" s="1"/>
  <c r="B4" i="19" a="1"/>
  <c r="G4" i="19" s="1"/>
  <c r="G3" i="19" s="1"/>
  <c r="B14" i="20" a="1"/>
  <c r="C14" i="20" s="1"/>
  <c r="D12" i="20"/>
  <c r="B12" i="20"/>
  <c r="B12" i="20" a="1"/>
  <c r="G12" i="20" s="1"/>
  <c r="B10" i="20" a="1"/>
  <c r="H10" i="20" s="1"/>
  <c r="B8" i="20" a="1"/>
  <c r="H8" i="20" s="1"/>
  <c r="B6" i="20" a="1"/>
  <c r="H6" i="20" s="1"/>
  <c r="B4" i="20" a="1"/>
  <c r="H4" i="20" s="1"/>
  <c r="H3" i="20" s="1"/>
  <c r="B14" i="21" a="1"/>
  <c r="C14" i="21" s="1"/>
  <c r="B12" i="21" a="1"/>
  <c r="G12" i="21" s="1"/>
  <c r="D10" i="21"/>
  <c r="B10" i="21"/>
  <c r="B10" i="21" a="1"/>
  <c r="G10" i="21" s="1"/>
  <c r="B8" i="21" a="1"/>
  <c r="G8" i="21" s="1"/>
  <c r="B6" i="21" a="1"/>
  <c r="G6" i="21" s="1"/>
  <c r="B4" i="21" a="1"/>
  <c r="G4" i="21" s="1"/>
  <c r="G3" i="21" s="1"/>
  <c r="B14" i="22" a="1"/>
  <c r="C14" i="22" s="1"/>
  <c r="H12" i="22"/>
  <c r="F12" i="22"/>
  <c r="B12" i="22"/>
  <c r="B12" i="22" a="1"/>
  <c r="G12" i="22" s="1"/>
  <c r="B10" i="22" a="1"/>
  <c r="H10" i="22" s="1"/>
  <c r="B8" i="22" a="1"/>
  <c r="H8" i="22" s="1"/>
  <c r="B6" i="22" a="1"/>
  <c r="H6" i="22" s="1"/>
  <c r="B4" i="22" a="1"/>
  <c r="H4" i="22" s="1"/>
  <c r="H3" i="22" s="1"/>
  <c r="B14" i="23"/>
  <c r="B14" i="23" a="1"/>
  <c r="C14" i="23" s="1"/>
  <c r="H12" i="23"/>
  <c r="D12" i="23"/>
  <c r="B12" i="23" a="1"/>
  <c r="G12" i="23" s="1"/>
  <c r="H10" i="23"/>
  <c r="F10" i="23"/>
  <c r="B10" i="23"/>
  <c r="B10" i="23" a="1"/>
  <c r="G10" i="23" s="1"/>
  <c r="B8" i="23" a="1"/>
  <c r="G8" i="23" s="1"/>
  <c r="B6" i="23" a="1"/>
  <c r="G6" i="23" s="1"/>
  <c r="B4" i="23" a="1"/>
  <c r="G4" i="23" s="1"/>
  <c r="G3" i="23" s="1"/>
  <c r="B14" i="24"/>
  <c r="B14" i="24" a="1"/>
  <c r="C14" i="24" s="1"/>
  <c r="F12" i="24"/>
  <c r="B12" i="24"/>
  <c r="B12" i="24" a="1"/>
  <c r="G12" i="24" s="1"/>
  <c r="B10" i="24" a="1"/>
  <c r="H10" i="24" s="1"/>
  <c r="B8" i="24" a="1"/>
  <c r="H8" i="24" s="1"/>
  <c r="B6" i="24" a="1"/>
  <c r="G6" i="24" s="1"/>
  <c r="B4" i="24" a="1"/>
  <c r="G4" i="24" s="1"/>
  <c r="G3" i="24" s="1"/>
  <c r="B14" i="25"/>
  <c r="B14" i="25" a="1"/>
  <c r="C14" i="25" s="1"/>
  <c r="H12" i="25"/>
  <c r="D12" i="25"/>
  <c r="B12" i="25"/>
  <c r="B12" i="25" a="1"/>
  <c r="G12" i="25" s="1"/>
  <c r="H10" i="25"/>
  <c r="F10" i="25"/>
  <c r="B10" i="25"/>
  <c r="B10" i="25" a="1"/>
  <c r="G10" i="25" s="1"/>
  <c r="B8" i="25" a="1"/>
  <c r="H8" i="25" s="1"/>
  <c r="B6" i="25" a="1"/>
  <c r="H6" i="25" s="1"/>
  <c r="B4" i="25" a="1"/>
  <c r="H4" i="25" s="1"/>
  <c r="H3" i="25" s="1"/>
  <c r="B14" i="14" a="1"/>
  <c r="C14" i="14" s="1"/>
  <c r="F12" i="14"/>
  <c r="B12" i="14"/>
  <c r="B12" i="14" a="1"/>
  <c r="G12" i="14" s="1"/>
  <c r="B10" i="14" a="1"/>
  <c r="G10" i="14" s="1"/>
  <c r="B8" i="14" a="1"/>
  <c r="G8" i="14" s="1"/>
  <c r="B6" i="14" a="1"/>
  <c r="G6" i="14" s="1"/>
  <c r="B4" i="14" a="1"/>
  <c r="G4" i="14" s="1"/>
  <c r="G3" i="14" s="1"/>
  <c r="G3" i="15"/>
  <c r="H3" i="16"/>
  <c r="F10" i="21" l="1"/>
  <c r="B14" i="21"/>
  <c r="F12" i="20"/>
  <c r="F10" i="18"/>
  <c r="B14" i="18"/>
  <c r="B12" i="16"/>
  <c r="D12" i="14"/>
  <c r="F12" i="25"/>
  <c r="B12" i="23"/>
  <c r="B14" i="22"/>
  <c r="H10" i="21"/>
  <c r="H12" i="20"/>
  <c r="B8" i="18"/>
  <c r="H10" i="18"/>
  <c r="B6" i="16"/>
  <c r="D12" i="16"/>
  <c r="D6" i="16"/>
  <c r="F12" i="16"/>
  <c r="H12" i="14"/>
  <c r="D10" i="25"/>
  <c r="D12" i="24"/>
  <c r="F12" i="23"/>
  <c r="B12" i="21"/>
  <c r="B14" i="20"/>
  <c r="F8" i="18"/>
  <c r="B12" i="18"/>
  <c r="F6" i="16"/>
  <c r="B10" i="16"/>
  <c r="H12" i="16"/>
  <c r="D12" i="21"/>
  <c r="B6" i="18"/>
  <c r="H8" i="18"/>
  <c r="D12" i="18"/>
  <c r="H6" i="16"/>
  <c r="D10" i="16"/>
  <c r="B14" i="14"/>
  <c r="H12" i="24"/>
  <c r="D10" i="23"/>
  <c r="D12" i="22"/>
  <c r="F12" i="21"/>
  <c r="F12" i="18"/>
  <c r="F10" i="16"/>
  <c r="B14" i="16"/>
  <c r="H12" i="21"/>
  <c r="B4" i="14"/>
  <c r="D4" i="14"/>
  <c r="D3" i="14" s="1"/>
  <c r="F4" i="14"/>
  <c r="F3" i="14" s="1"/>
  <c r="H4" i="14"/>
  <c r="H3" i="14" s="1"/>
  <c r="B6" i="14"/>
  <c r="D6" i="14"/>
  <c r="F6" i="14"/>
  <c r="H6" i="14"/>
  <c r="B8" i="14"/>
  <c r="D8" i="14"/>
  <c r="F8" i="14"/>
  <c r="H8" i="14"/>
  <c r="B10" i="14"/>
  <c r="D10" i="14"/>
  <c r="F10" i="14"/>
  <c r="H10" i="14"/>
  <c r="C4" i="25"/>
  <c r="C3" i="25" s="1"/>
  <c r="E4" i="25"/>
  <c r="E3" i="25" s="1"/>
  <c r="G4" i="25"/>
  <c r="G3" i="25" s="1"/>
  <c r="C6" i="25"/>
  <c r="E6" i="25"/>
  <c r="G6" i="25"/>
  <c r="C8" i="25"/>
  <c r="E8" i="25"/>
  <c r="G8" i="25"/>
  <c r="C10" i="25"/>
  <c r="E10" i="25"/>
  <c r="C12" i="25"/>
  <c r="E12" i="25"/>
  <c r="B4" i="24"/>
  <c r="D4" i="24"/>
  <c r="D3" i="24" s="1"/>
  <c r="F4" i="24"/>
  <c r="F3" i="24" s="1"/>
  <c r="H4" i="24"/>
  <c r="H3" i="24" s="1"/>
  <c r="B6" i="24"/>
  <c r="D6" i="24"/>
  <c r="C4" i="14"/>
  <c r="C3" i="14" s="1"/>
  <c r="E4" i="14"/>
  <c r="E3" i="14" s="1"/>
  <c r="C6" i="14"/>
  <c r="E6" i="14"/>
  <c r="C8" i="14"/>
  <c r="E8" i="14"/>
  <c r="C10" i="14"/>
  <c r="E10" i="14"/>
  <c r="C12" i="14"/>
  <c r="E12" i="14"/>
  <c r="B4" i="25"/>
  <c r="D4" i="25"/>
  <c r="D3" i="25" s="1"/>
  <c r="F4" i="25"/>
  <c r="F3" i="25" s="1"/>
  <c r="B6" i="25"/>
  <c r="D6" i="25"/>
  <c r="F6" i="25"/>
  <c r="B8" i="25"/>
  <c r="D8" i="25"/>
  <c r="F8" i="25"/>
  <c r="C4" i="24"/>
  <c r="C3" i="24" s="1"/>
  <c r="E4" i="24"/>
  <c r="E3" i="24" s="1"/>
  <c r="H6" i="24"/>
  <c r="F6" i="24"/>
  <c r="C6" i="24"/>
  <c r="E6" i="24"/>
  <c r="C8" i="24"/>
  <c r="E8" i="24"/>
  <c r="G8" i="24"/>
  <c r="C10" i="24"/>
  <c r="E10" i="24"/>
  <c r="G10" i="24"/>
  <c r="C12" i="24"/>
  <c r="E12" i="24"/>
  <c r="B4" i="23"/>
  <c r="D4" i="23"/>
  <c r="D3" i="23" s="1"/>
  <c r="F4" i="23"/>
  <c r="F3" i="23" s="1"/>
  <c r="H4" i="23"/>
  <c r="H3" i="23" s="1"/>
  <c r="B6" i="23"/>
  <c r="D6" i="23"/>
  <c r="F6" i="23"/>
  <c r="H6" i="23"/>
  <c r="B8" i="23"/>
  <c r="D8" i="23"/>
  <c r="F8" i="23"/>
  <c r="H8" i="23"/>
  <c r="C4" i="22"/>
  <c r="C3" i="22" s="1"/>
  <c r="E4" i="22"/>
  <c r="E3" i="22" s="1"/>
  <c r="G4" i="22"/>
  <c r="G3" i="22" s="1"/>
  <c r="C6" i="22"/>
  <c r="E6" i="22"/>
  <c r="G6" i="22"/>
  <c r="C8" i="22"/>
  <c r="E8" i="22"/>
  <c r="G8" i="22"/>
  <c r="C10" i="22"/>
  <c r="E10" i="22"/>
  <c r="G10" i="22"/>
  <c r="C12" i="22"/>
  <c r="E12" i="22"/>
  <c r="B4" i="21"/>
  <c r="D4" i="21"/>
  <c r="D3" i="21" s="1"/>
  <c r="F4" i="21"/>
  <c r="F3" i="21" s="1"/>
  <c r="H4" i="21"/>
  <c r="H3" i="21" s="1"/>
  <c r="B6" i="21"/>
  <c r="D6" i="21"/>
  <c r="F6" i="21"/>
  <c r="H6" i="21"/>
  <c r="B8" i="21"/>
  <c r="D8" i="21"/>
  <c r="F8" i="21"/>
  <c r="H8" i="21"/>
  <c r="C4" i="20"/>
  <c r="C3" i="20" s="1"/>
  <c r="E4" i="20"/>
  <c r="E3" i="20" s="1"/>
  <c r="G4" i="20"/>
  <c r="G3" i="20" s="1"/>
  <c r="C6" i="20"/>
  <c r="E6" i="20"/>
  <c r="G6" i="20"/>
  <c r="C8" i="20"/>
  <c r="E8" i="20"/>
  <c r="G8" i="20"/>
  <c r="C10" i="20"/>
  <c r="E10" i="20"/>
  <c r="G10" i="20"/>
  <c r="C12" i="20"/>
  <c r="E12" i="20"/>
  <c r="B4" i="19"/>
  <c r="D4" i="19"/>
  <c r="D3" i="19" s="1"/>
  <c r="F4" i="19"/>
  <c r="F3" i="19" s="1"/>
  <c r="H4" i="19"/>
  <c r="H3" i="19" s="1"/>
  <c r="B6" i="19"/>
  <c r="D6" i="19"/>
  <c r="F6" i="19"/>
  <c r="H6" i="19"/>
  <c r="B8" i="19"/>
  <c r="D8" i="19"/>
  <c r="C10" i="19"/>
  <c r="C12" i="19"/>
  <c r="B8" i="24"/>
  <c r="D8" i="24"/>
  <c r="F8" i="24"/>
  <c r="B10" i="24"/>
  <c r="D10" i="24"/>
  <c r="F10" i="24"/>
  <c r="C4" i="23"/>
  <c r="C3" i="23" s="1"/>
  <c r="E4" i="23"/>
  <c r="E3" i="23" s="1"/>
  <c r="C6" i="23"/>
  <c r="E6" i="23"/>
  <c r="C8" i="23"/>
  <c r="E8" i="23"/>
  <c r="C10" i="23"/>
  <c r="E10" i="23"/>
  <c r="C12" i="23"/>
  <c r="E12" i="23"/>
  <c r="B4" i="22"/>
  <c r="D4" i="22"/>
  <c r="D3" i="22" s="1"/>
  <c r="F4" i="22"/>
  <c r="F3" i="22" s="1"/>
  <c r="B6" i="22"/>
  <c r="D6" i="22"/>
  <c r="F6" i="22"/>
  <c r="B8" i="22"/>
  <c r="D8" i="22"/>
  <c r="F8" i="22"/>
  <c r="B10" i="22"/>
  <c r="D10" i="22"/>
  <c r="F10" i="22"/>
  <c r="C4" i="21"/>
  <c r="C3" i="21" s="1"/>
  <c r="E4" i="21"/>
  <c r="E3" i="21" s="1"/>
  <c r="C6" i="21"/>
  <c r="E6" i="21"/>
  <c r="C8" i="21"/>
  <c r="E8" i="21"/>
  <c r="C10" i="21"/>
  <c r="E10" i="21"/>
  <c r="C12" i="21"/>
  <c r="E12" i="21"/>
  <c r="B4" i="20"/>
  <c r="D4" i="20"/>
  <c r="D3" i="20" s="1"/>
  <c r="F4" i="20"/>
  <c r="F3" i="20" s="1"/>
  <c r="B6" i="20"/>
  <c r="D6" i="20"/>
  <c r="F6" i="20"/>
  <c r="B8" i="20"/>
  <c r="D8" i="20"/>
  <c r="F8" i="20"/>
  <c r="B10" i="20"/>
  <c r="D10" i="20"/>
  <c r="F10" i="20"/>
  <c r="C4" i="19"/>
  <c r="C3" i="19" s="1"/>
  <c r="E4" i="19"/>
  <c r="E3" i="19" s="1"/>
  <c r="C6" i="19"/>
  <c r="E6" i="19"/>
  <c r="H8" i="19"/>
  <c r="F8" i="19"/>
  <c r="C8" i="19"/>
  <c r="E8" i="19"/>
  <c r="H10" i="19"/>
  <c r="F10" i="19"/>
  <c r="D10" i="19"/>
  <c r="B10" i="19"/>
  <c r="E10" i="19"/>
  <c r="H12" i="19"/>
  <c r="F12" i="19"/>
  <c r="D12" i="19"/>
  <c r="B12" i="19"/>
  <c r="E12" i="19"/>
  <c r="B14" i="19"/>
  <c r="C4" i="18"/>
  <c r="C3" i="18" s="1"/>
  <c r="E4" i="18"/>
  <c r="E3" i="18" s="1"/>
  <c r="G4" i="18"/>
  <c r="G3" i="18" s="1"/>
  <c r="C6" i="18"/>
  <c r="E6" i="18"/>
  <c r="C8" i="18"/>
  <c r="E8" i="18"/>
  <c r="C10" i="18"/>
  <c r="E10" i="18"/>
  <c r="C12" i="18"/>
  <c r="E12" i="18"/>
  <c r="B4" i="17"/>
  <c r="D4" i="17"/>
  <c r="D3" i="17" s="1"/>
  <c r="F4" i="17"/>
  <c r="F3" i="17" s="1"/>
  <c r="H4" i="17"/>
  <c r="H3" i="17" s="1"/>
  <c r="B6" i="17"/>
  <c r="D6" i="17"/>
  <c r="F6" i="17"/>
  <c r="H6" i="17"/>
  <c r="B8" i="17"/>
  <c r="D8" i="17"/>
  <c r="F8" i="17"/>
  <c r="H8" i="17"/>
  <c r="B10" i="17"/>
  <c r="D10" i="17"/>
  <c r="F10" i="17"/>
  <c r="H10" i="17"/>
  <c r="B12" i="17"/>
  <c r="D12" i="17"/>
  <c r="F12" i="17"/>
  <c r="H12" i="17"/>
  <c r="B14" i="17"/>
  <c r="C4" i="16"/>
  <c r="C3" i="16" s="1"/>
  <c r="E4" i="16"/>
  <c r="E3" i="16" s="1"/>
  <c r="G4" i="16"/>
  <c r="G3" i="16" s="1"/>
  <c r="C6" i="16"/>
  <c r="E6" i="16"/>
  <c r="C8" i="16"/>
  <c r="E8" i="16"/>
  <c r="C10" i="16"/>
  <c r="E10" i="16"/>
  <c r="C12" i="16"/>
  <c r="E12" i="16"/>
  <c r="B4" i="15"/>
  <c r="D4" i="15"/>
  <c r="D3" i="15" s="1"/>
  <c r="F4" i="15"/>
  <c r="F3" i="15" s="1"/>
  <c r="H4" i="15"/>
  <c r="H3" i="15" s="1"/>
  <c r="B6" i="15"/>
  <c r="D6" i="15"/>
  <c r="F6" i="15"/>
  <c r="H6" i="15"/>
  <c r="B8" i="15"/>
  <c r="D8" i="15"/>
  <c r="F8" i="15"/>
  <c r="H8" i="15"/>
  <c r="B10" i="15"/>
  <c r="D10" i="15"/>
  <c r="F10" i="15"/>
  <c r="H10" i="15"/>
  <c r="B12" i="15"/>
  <c r="D12" i="15"/>
  <c r="F12" i="15"/>
  <c r="H12" i="15"/>
  <c r="B14" i="15"/>
  <c r="B4" i="18"/>
  <c r="D4" i="18"/>
  <c r="D3" i="18" s="1"/>
  <c r="F4" i="18"/>
  <c r="F3" i="18" s="1"/>
  <c r="C4" i="17"/>
  <c r="C3" i="17" s="1"/>
  <c r="E4" i="17"/>
  <c r="E3" i="17" s="1"/>
  <c r="C6" i="17"/>
  <c r="E6" i="17"/>
  <c r="C8" i="17"/>
  <c r="E8" i="17"/>
  <c r="C10" i="17"/>
  <c r="E10" i="17"/>
  <c r="C12" i="17"/>
  <c r="E12" i="17"/>
  <c r="B4" i="16"/>
  <c r="D4" i="16"/>
  <c r="D3" i="16" s="1"/>
  <c r="F4" i="16"/>
  <c r="F3" i="16" s="1"/>
  <c r="C4" i="15"/>
  <c r="C3" i="15" s="1"/>
  <c r="E4" i="15"/>
  <c r="E3" i="15" s="1"/>
  <c r="C6" i="15"/>
  <c r="E6" i="15"/>
  <c r="C8" i="15"/>
  <c r="E8" i="15"/>
  <c r="C10" i="15"/>
  <c r="E10" i="15"/>
  <c r="C12" i="15"/>
  <c r="E12" i="15"/>
  <c r="B3" i="24"/>
  <c r="B3" i="23"/>
  <c r="B3" i="22"/>
  <c r="B3" i="21"/>
  <c r="B3" i="20"/>
  <c r="B3" i="19" l="1"/>
  <c r="B3" i="18"/>
  <c r="B3" i="17"/>
  <c r="B3" i="16" l="1"/>
  <c r="B3" i="25" l="1"/>
  <c r="B3" i="15" l="1"/>
  <c r="B3" i="14" l="1"/>
</calcChain>
</file>

<file path=xl/sharedStrings.xml><?xml version="1.0" encoding="utf-8"?>
<sst xmlns="http://schemas.openxmlformats.org/spreadsheetml/2006/main" count="28" uniqueCount="6">
  <si>
    <t>Notas</t>
  </si>
  <si>
    <t xml:space="preserve"> </t>
  </si>
  <si>
    <t>Configuración del calendario</t>
  </si>
  <si>
    <t>Año</t>
  </si>
  <si>
    <t>Inicio de la semana</t>
  </si>
  <si>
    <t>lunes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</si>
</sst>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4">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sz val="6"/>
      <name val="Century Gothic"/>
      <family val="3"/>
      <charset val="128"/>
      <scheme val="minor"/>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8">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Border="1" applyAlignment="1">
      <alignment horizontal="left" vertical="top" wrapText="1" indent="1"/>
    </xf>
    <xf numFmtId="0" fontId="16" fillId="0" borderId="0" xfId="0" applyFont="1" applyAlignment="1">
      <alignment horizontal="left" vertical="top" wrapText="1" indent="1"/>
    </xf>
    <xf numFmtId="0" fontId="16" fillId="0" borderId="10" xfId="13" applyFont="1" applyFill="1" applyBorder="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13" applyFont="1" applyFill="1" applyBorder="1" applyAlignment="1">
      <alignment horizontal="left" vertical="top" wrapText="1" indent="1"/>
    </xf>
    <xf numFmtId="0" fontId="16" fillId="0" borderId="15" xfId="0" applyFont="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13" applyFont="1" applyFill="1" applyBorder="1" applyAlignment="1">
      <alignment horizontal="left" vertical="top" wrapText="1" indent="1"/>
    </xf>
    <xf numFmtId="0" fontId="16" fillId="0" borderId="21" xfId="0" applyFont="1" applyBorder="1" applyAlignment="1">
      <alignment horizontal="left" vertical="top" wrapText="1" indent="1"/>
    </xf>
    <xf numFmtId="0" fontId="16" fillId="0" borderId="27" xfId="13" applyFont="1" applyFill="1" applyBorder="1" applyAlignment="1">
      <alignment horizontal="left" vertical="top" wrapText="1" indent="1"/>
    </xf>
    <xf numFmtId="0" fontId="16" fillId="0" borderId="27" xfId="0" applyFont="1" applyBorder="1" applyAlignment="1">
      <alignment horizontal="left" vertical="top" wrapText="1" indent="1"/>
    </xf>
    <xf numFmtId="166" fontId="15" fillId="0" borderId="9" xfId="12" applyFont="1" applyBorder="1" applyAlignment="1">
      <alignment horizontal="right" indent="1"/>
    </xf>
    <xf numFmtId="166" fontId="15" fillId="0" borderId="11" xfId="12" applyFont="1" applyBorder="1" applyAlignment="1">
      <alignment horizontal="right" indent="1"/>
    </xf>
    <xf numFmtId="166" fontId="15" fillId="0" borderId="9" xfId="13" applyNumberFormat="1" applyFont="1" applyFill="1" applyBorder="1" applyAlignment="1">
      <alignment horizontal="right" vertical="center" wrapText="1" indent="1"/>
    </xf>
    <xf numFmtId="166" fontId="15" fillId="0" borderId="9" xfId="12" applyFont="1" applyBorder="1" applyAlignment="1">
      <alignment horizontal="right" vertical="center" indent="1"/>
    </xf>
    <xf numFmtId="166" fontId="15" fillId="0" borderId="26" xfId="12" applyFont="1" applyBorder="1" applyAlignment="1">
      <alignment horizontal="right" indent="1"/>
    </xf>
    <xf numFmtId="166" fontId="15" fillId="0" borderId="26" xfId="13" applyNumberFormat="1" applyFont="1" applyFill="1" applyBorder="1" applyAlignment="1">
      <alignment horizontal="right" vertical="center" wrapText="1" indent="1"/>
    </xf>
    <xf numFmtId="166" fontId="15" fillId="0" borderId="26" xfId="12" applyFont="1" applyBorder="1" applyAlignment="1">
      <alignment horizontal="right" vertical="center" indent="1"/>
    </xf>
    <xf numFmtId="166" fontId="15" fillId="0" borderId="20" xfId="12" applyFont="1" applyBorder="1" applyAlignment="1">
      <alignment horizontal="right" indent="1"/>
    </xf>
    <xf numFmtId="166" fontId="15" fillId="0" borderId="20" xfId="13" applyNumberFormat="1" applyFont="1" applyFill="1" applyBorder="1" applyAlignment="1">
      <alignment horizontal="right" vertical="center" wrapText="1" indent="1"/>
    </xf>
    <xf numFmtId="166" fontId="15" fillId="0" borderId="20" xfId="12" applyFont="1" applyBorder="1" applyAlignment="1">
      <alignment horizontal="right" vertical="center" indent="1"/>
    </xf>
    <xf numFmtId="166" fontId="15" fillId="0" borderId="14" xfId="12" applyFont="1" applyBorder="1" applyAlignment="1">
      <alignment horizontal="right" indent="1"/>
    </xf>
    <xf numFmtId="166" fontId="15" fillId="0" borderId="14" xfId="13" applyNumberFormat="1" applyFont="1" applyFill="1" applyBorder="1" applyAlignment="1">
      <alignment horizontal="right" vertical="center" wrapText="1" indent="1"/>
    </xf>
    <xf numFmtId="166" fontId="15" fillId="0" borderId="14" xfId="12" applyFont="1" applyBorder="1" applyAlignment="1">
      <alignment horizontal="right" vertical="center" inden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lignment horizontal="left" vertical="top" wrapText="1" indent="1"/>
    </xf>
    <xf numFmtId="0" fontId="16" fillId="0" borderId="12" xfId="11" applyFont="1" applyFill="1" applyBorder="1">
      <alignment horizontal="left" vertical="top" wrapText="1" indent="1"/>
    </xf>
    <xf numFmtId="0" fontId="17" fillId="6" borderId="0" xfId="15" applyFont="1" applyFill="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lignment horizontal="left" vertical="top" wrapText="1" indent="1"/>
    </xf>
    <xf numFmtId="0" fontId="16" fillId="0" borderId="17" xfId="11" applyFont="1" applyFill="1" applyBorder="1">
      <alignment horizontal="left" vertical="top" wrapText="1" indent="1"/>
    </xf>
    <xf numFmtId="0" fontId="21" fillId="0" borderId="0" xfId="5" applyFont="1" applyFill="1" applyBorder="1">
      <alignment vertical="center"/>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22" xfId="11" applyFont="1" applyFill="1" applyBorder="1">
      <alignment horizontal="left" vertical="top" wrapText="1" indent="1"/>
    </xf>
    <xf numFmtId="0" fontId="16" fillId="0" borderId="23" xfId="11" applyFont="1" applyFill="1" applyBorder="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lignment horizontal="left" vertical="top" wrapText="1" indent="1"/>
    </xf>
    <xf numFmtId="0" fontId="16" fillId="0" borderId="29" xfId="11" applyFont="1" applyFill="1" applyBorder="1">
      <alignment horizontal="left" vertical="top" wrapText="1" indent="1"/>
    </xf>
  </cellXfs>
  <cellStyles count="50">
    <cellStyle name="20% - Colore 1" xfId="29" builtinId="30" customBuiltin="1"/>
    <cellStyle name="20% - Colore 2" xfId="32" builtinId="34" customBuiltin="1"/>
    <cellStyle name="20% - Colore 3" xfId="36" builtinId="38" customBuiltin="1"/>
    <cellStyle name="20% - Colore 4" xfId="40" builtinId="42" customBuiltin="1"/>
    <cellStyle name="20% - Colore 5" xfId="43" builtinId="46" customBuiltin="1"/>
    <cellStyle name="20% - Colore 6" xfId="47" builtinId="50" customBuiltin="1"/>
    <cellStyle name="40% - Colore 1" xfId="1" builtinId="31" customBuiltin="1"/>
    <cellStyle name="40% - Colore 2" xfId="33" builtinId="35" customBuiltin="1"/>
    <cellStyle name="40% - Colore 3" xfId="37" builtinId="39" customBuiltin="1"/>
    <cellStyle name="40% - Colore 4" xfId="41" builtinId="43" customBuiltin="1"/>
    <cellStyle name="40% - Colore 5" xfId="44" builtinId="47" customBuiltin="1"/>
    <cellStyle name="40% - Colore 6" xfId="48" builtinId="51" customBuiltin="1"/>
    <cellStyle name="60% - Colore 1" xfId="30" builtinId="32" customBuiltin="1"/>
    <cellStyle name="60% - Colore 2" xfId="34" builtinId="36" customBuiltin="1"/>
    <cellStyle name="60% - Colore 3" xfId="38" builtinId="40" customBuiltin="1"/>
    <cellStyle name="60% - Colore 4" xfId="42" builtinId="44" customBuiltin="1"/>
    <cellStyle name="60% - Colore 5" xfId="45" builtinId="48" customBuiltin="1"/>
    <cellStyle name="60% - Colore 6" xfId="49" builtinId="52" customBuiltin="1"/>
    <cellStyle name="Calcolo" xfId="22" builtinId="22" customBuiltin="1"/>
    <cellStyle name="Cella collegata" xfId="23" builtinId="24" customBuiltin="1"/>
    <cellStyle name="Cella da controllare" xfId="24" builtinId="23" customBuiltin="1"/>
    <cellStyle name="Colore 1" xfId="3" builtinId="29" customBuiltin="1"/>
    <cellStyle name="Colore 2" xfId="31" builtinId="33" customBuiltin="1"/>
    <cellStyle name="Colore 3" xfId="35" builtinId="37" customBuiltin="1"/>
    <cellStyle name="Colore 4" xfId="39" builtinId="41" customBuiltin="1"/>
    <cellStyle name="Colore 5" xfId="4" builtinId="45" customBuiltin="1"/>
    <cellStyle name="Colore 6" xfId="46" builtinId="49" customBuiltin="1"/>
    <cellStyle name="Con bandas" xfId="13" xr:uid="{00000000-0005-0000-0000-000003000000}"/>
    <cellStyle name="Día" xfId="12" xr:uid="{00000000-0005-0000-0000-000008000000}"/>
    <cellStyle name="Entrada de configuración" xfId="14" xr:uid="{00000000-0005-0000-0000-00000F000000}"/>
    <cellStyle name="Input" xfId="20" builtinId="20" customBuiltin="1"/>
    <cellStyle name="Migliaia" xfId="6" builtinId="3" customBuiltin="1"/>
    <cellStyle name="Migliaia [0]" xfId="7" builtinId="6" customBuiltin="1"/>
    <cellStyle name="Neutrale" xfId="19" builtinId="28" customBuiltin="1"/>
    <cellStyle name="Normale" xfId="0" builtinId="0" customBuiltin="1"/>
    <cellStyle name="Nota" xfId="26" builtinId="10" customBuiltin="1"/>
    <cellStyle name="Output" xfId="21" builtinId="21" customBuiltin="1"/>
    <cellStyle name="Percentuale" xfId="10" builtinId="5" customBuiltin="1"/>
    <cellStyle name="Testo avviso" xfId="25" builtinId="11" customBuiltin="1"/>
    <cellStyle name="Testo descrittivo" xfId="27" builtinId="53" customBuiltin="1"/>
    <cellStyle name="Titolo" xfId="5" builtinId="15" customBuiltin="1"/>
    <cellStyle name="Titolo 1" xfId="2" builtinId="16" customBuiltin="1"/>
    <cellStyle name="Titolo 2" xfId="15" builtinId="17" customBuiltin="1"/>
    <cellStyle name="Titolo 3" xfId="16" builtinId="18" customBuiltin="1"/>
    <cellStyle name="Titolo 4" xfId="11" builtinId="19" customBuiltin="1"/>
    <cellStyle name="Totale" xfId="28" builtinId="25" customBuiltin="1"/>
    <cellStyle name="Valore non valido" xfId="18" builtinId="27" customBuiltin="1"/>
    <cellStyle name="Valore valido" xfId="17" builtinId="26" customBuiltin="1"/>
    <cellStyle name="Valuta" xfId="8" builtinId="4" customBuiltin="1"/>
    <cellStyle name="Valuta [0]" xfId="9" builtinId="7"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4" name="Imagen 3" descr="Encabezado de otoño&#10;&#10;Collage fotográfico de Word: otoñ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403395</xdr:colOff>
      <xdr:row>1</xdr:row>
      <xdr:rowOff>0</xdr:rowOff>
    </xdr:from>
    <xdr:to>
      <xdr:col>7</xdr:col>
      <xdr:colOff>1263479</xdr:colOff>
      <xdr:row>1</xdr:row>
      <xdr:rowOff>1143000</xdr:rowOff>
    </xdr:to>
    <xdr:pic>
      <xdr:nvPicPr>
        <xdr:cNvPr id="3" name="Imagen 2" descr="Encabezado de invierno&#10;&#10;Collage fotográfico de Word: inviern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327695" y="114300"/>
          <a:ext cx="4660559"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2" name="Imagen 1" descr="Encabezado de primavera&#10;&#10;Collage fotográfico de Word: primavera">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111072</xdr:colOff>
      <xdr:row>1</xdr:row>
      <xdr:rowOff>0</xdr:rowOff>
    </xdr:from>
    <xdr:to>
      <xdr:col>8</xdr:col>
      <xdr:colOff>3227</xdr:colOff>
      <xdr:row>1</xdr:row>
      <xdr:rowOff>1143000</xdr:rowOff>
    </xdr:to>
    <xdr:pic>
      <xdr:nvPicPr>
        <xdr:cNvPr id="4" name="Imagen 3" descr="Encabezado de primavera&#10;&#10;Collage fotográfico de Word: primaver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4035372" y="114300"/>
          <a:ext cx="4959455"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3" name="Imagen 2" descr="Encabezado de verano&#10;&#10;Collage fotográfico de Word: verano">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551551</xdr:colOff>
      <xdr:row>1</xdr:row>
      <xdr:rowOff>0</xdr:rowOff>
    </xdr:from>
    <xdr:to>
      <xdr:col>8</xdr:col>
      <xdr:colOff>898</xdr:colOff>
      <xdr:row>1</xdr:row>
      <xdr:rowOff>1143000</xdr:rowOff>
    </xdr:to>
    <xdr:pic>
      <xdr:nvPicPr>
        <xdr:cNvPr id="4" name="Imagen 3" descr="Encabezado de verano&#10;&#10;Collage fotográfico de Word: veran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475851" y="114300"/>
          <a:ext cx="4516647"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208513</xdr:colOff>
      <xdr:row>1</xdr:row>
      <xdr:rowOff>0</xdr:rowOff>
    </xdr:from>
    <xdr:to>
      <xdr:col>8</xdr:col>
      <xdr:colOff>1037</xdr:colOff>
      <xdr:row>1</xdr:row>
      <xdr:rowOff>1143000</xdr:rowOff>
    </xdr:to>
    <xdr:pic>
      <xdr:nvPicPr>
        <xdr:cNvPr id="3" name="Imagen 2" descr="Encabezado de otoño&#10;&#10;Collage fotográfico de Word: otoño">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a:stretch/>
      </xdr:blipFill>
      <xdr:spPr>
        <a:xfrm>
          <a:off x="4132813" y="114300"/>
          <a:ext cx="4859824"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abSelected="1" zoomScaleNormal="100" workbookViewId="0">
      <selection activeCell="K6" sqref="K6"/>
    </sheetView>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2" width="19.75" style="1" customWidth="1"/>
    <col min="13" max="13" width="1.58203125" style="1" customWidth="1"/>
    <col min="14" max="16384" width="8.75" style="1"/>
  </cols>
  <sheetData>
    <row r="1" spans="2:12" ht="9" customHeight="1">
      <c r="I1" s="1" t="s">
        <v>1</v>
      </c>
    </row>
    <row r="2" spans="2:12" ht="96" customHeight="1">
      <c r="B2" s="42" t="str">
        <f>"Enero "&amp;CalendarYear</f>
        <v>Enero 2024</v>
      </c>
      <c r="C2" s="42"/>
      <c r="D2" s="42"/>
      <c r="E2" s="2"/>
      <c r="F2" s="2"/>
      <c r="G2" s="2"/>
      <c r="H2" s="3"/>
    </row>
    <row r="3" spans="2:12"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c r="K3" s="47" t="s">
        <v>2</v>
      </c>
      <c r="L3" s="47"/>
    </row>
    <row r="4" spans="2:12" s="4" customFormat="1" ht="24" customHeight="1">
      <c r="B4" s="29">
        <f t="array" ref="B4:H4">DaysAndWeeks+DATE(CalendarYear,1,1)-WEEKDAY(DATE(CalendarYear,1,1),(InicioDeLaSemana="lunes")+1)+1</f>
        <v>45292</v>
      </c>
      <c r="C4" s="29">
        <v>45293</v>
      </c>
      <c r="D4" s="29">
        <v>45294</v>
      </c>
      <c r="E4" s="29">
        <v>45295</v>
      </c>
      <c r="F4" s="29">
        <v>45296</v>
      </c>
      <c r="G4" s="29">
        <v>45297</v>
      </c>
      <c r="H4" s="30">
        <v>45298</v>
      </c>
      <c r="K4" s="12" t="s">
        <v>3</v>
      </c>
      <c r="L4" s="12" t="s">
        <v>4</v>
      </c>
    </row>
    <row r="5" spans="2:12" s="10" customFormat="1" ht="56.15" customHeight="1">
      <c r="B5" s="9"/>
      <c r="C5" s="9"/>
      <c r="D5" s="9"/>
      <c r="E5" s="9"/>
      <c r="F5" s="9"/>
      <c r="G5" s="9"/>
      <c r="H5" s="9"/>
      <c r="K5" s="13">
        <v>2024</v>
      </c>
      <c r="L5" s="13" t="s">
        <v>5</v>
      </c>
    </row>
    <row r="6" spans="2:12" s="4" customFormat="1" ht="24" customHeight="1">
      <c r="B6" s="31">
        <f t="array" ref="B6:H6">DaysAndWeeks+DATE(CalendarYear,1,1)-WEEKDAY(DATE(CalendarYear,1,1),(InicioDeLaSemana="lunes")+1)+8</f>
        <v>45299</v>
      </c>
      <c r="C6" s="31">
        <v>45300</v>
      </c>
      <c r="D6" s="31">
        <v>45301</v>
      </c>
      <c r="E6" s="31">
        <v>45302</v>
      </c>
      <c r="F6" s="31">
        <v>45303</v>
      </c>
      <c r="G6" s="31">
        <v>45304</v>
      </c>
      <c r="H6" s="31">
        <v>45305</v>
      </c>
    </row>
    <row r="7" spans="2:12" s="10" customFormat="1" ht="56.15" customHeight="1">
      <c r="B7" s="11"/>
      <c r="C7" s="11"/>
      <c r="D7" s="11"/>
      <c r="E7" s="11"/>
      <c r="F7" s="11"/>
      <c r="G7" s="11"/>
      <c r="H7" s="11"/>
    </row>
    <row r="8" spans="2:12" s="4" customFormat="1" ht="24" customHeight="1">
      <c r="B8" s="32">
        <f t="array" ref="B8:H8">DaysAndWeeks+DATE(CalendarYear,1,1)-WEEKDAY(DATE(CalendarYear,1,1),(InicioDeLaSemana="lunes")+1)+15</f>
        <v>45306</v>
      </c>
      <c r="C8" s="32">
        <v>45307</v>
      </c>
      <c r="D8" s="32">
        <v>45308</v>
      </c>
      <c r="E8" s="32">
        <v>45309</v>
      </c>
      <c r="F8" s="32">
        <v>45310</v>
      </c>
      <c r="G8" s="32">
        <v>45311</v>
      </c>
      <c r="H8" s="32">
        <v>45312</v>
      </c>
    </row>
    <row r="9" spans="2:12" s="10" customFormat="1" ht="56.15" customHeight="1">
      <c r="B9" s="9"/>
      <c r="C9" s="9"/>
      <c r="D9" s="9"/>
      <c r="E9" s="9"/>
      <c r="F9" s="9"/>
      <c r="G9" s="9"/>
      <c r="H9" s="9"/>
    </row>
    <row r="10" spans="2:12" s="4" customFormat="1" ht="24" customHeight="1">
      <c r="B10" s="31">
        <f t="array" ref="B10:H10">DaysAndWeeks+DATE(CalendarYear,1,1)-WEEKDAY(DATE(CalendarYear,1,1),(InicioDeLaSemana="lunes")+1)+22</f>
        <v>45313</v>
      </c>
      <c r="C10" s="31">
        <v>45314</v>
      </c>
      <c r="D10" s="31">
        <v>45315</v>
      </c>
      <c r="E10" s="31">
        <v>45316</v>
      </c>
      <c r="F10" s="31">
        <v>45317</v>
      </c>
      <c r="G10" s="31">
        <v>45318</v>
      </c>
      <c r="H10" s="31">
        <v>45319</v>
      </c>
    </row>
    <row r="11" spans="2:12" s="10" customFormat="1" ht="56.15" customHeight="1">
      <c r="B11" s="11"/>
      <c r="C11" s="11"/>
      <c r="D11" s="11"/>
      <c r="E11" s="11"/>
      <c r="F11" s="11"/>
      <c r="G11" s="11"/>
      <c r="H11" s="11"/>
    </row>
    <row r="12" spans="2:12" s="4" customFormat="1" ht="24" customHeight="1">
      <c r="B12" s="32">
        <f t="array" ref="B12:H12">DaysAndWeeks+DATE(CalendarYear,1,1)-WEEKDAY(DATE(CalendarYear,1,1),(InicioDeLaSemana="lunes")+1)+29</f>
        <v>45320</v>
      </c>
      <c r="C12" s="32">
        <v>45321</v>
      </c>
      <c r="D12" s="32">
        <v>45322</v>
      </c>
      <c r="E12" s="32">
        <v>45323</v>
      </c>
      <c r="F12" s="32">
        <v>45324</v>
      </c>
      <c r="G12" s="32">
        <v>45325</v>
      </c>
      <c r="H12" s="32">
        <v>45326</v>
      </c>
    </row>
    <row r="13" spans="2:12" s="10" customFormat="1" ht="56.15" customHeight="1">
      <c r="B13" s="9"/>
      <c r="C13" s="9"/>
      <c r="D13" s="9"/>
      <c r="E13" s="9"/>
      <c r="F13" s="9"/>
      <c r="G13" s="9"/>
      <c r="H13" s="9"/>
    </row>
    <row r="14" spans="2:12" s="4" customFormat="1" ht="24" customHeight="1">
      <c r="B14" s="31">
        <f t="array" ref="B14:C14">DaysAndWeeks+DATE(CalendarYear,1,1)-WEEKDAY(DATE(CalendarYear,1,1),(InicioDeLaSemana="lunes")+1)+36</f>
        <v>45327</v>
      </c>
      <c r="C14" s="31">
        <v>45328</v>
      </c>
      <c r="D14" s="43" t="s">
        <v>0</v>
      </c>
      <c r="E14" s="43"/>
      <c r="F14" s="43"/>
      <c r="G14" s="43"/>
      <c r="H14" s="44"/>
    </row>
    <row r="15" spans="2:12" s="10" customFormat="1" ht="56.15" customHeight="1">
      <c r="B15" s="11"/>
      <c r="C15" s="11"/>
      <c r="D15" s="45"/>
      <c r="E15" s="45"/>
      <c r="F15" s="45"/>
      <c r="G15" s="45"/>
      <c r="H15" s="46"/>
    </row>
  </sheetData>
  <mergeCells count="4">
    <mergeCell ref="B2:D2"/>
    <mergeCell ref="D14:H14"/>
    <mergeCell ref="D15:H15"/>
    <mergeCell ref="K3:L3"/>
  </mergeCells>
  <phoneticPr fontId="2"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Seleccione un día de la lista. Seleccione Cancelar y, después, presione ALT + Flecha abajo para seleccionar el día de la lista desplegable" prompt="Seleccione el día de inicio de la semana en esta celda. Presione ALT + Flecha abajo para abrir la lista desplegable, presione Flecha abajo y después ENTRAR para realizar la selección" sqref="L5" xr:uid="{00000000-0002-0000-0000-000000000000}">
      <formula1>"domingo, lunes"</formula1>
    </dataValidation>
    <dataValidation allowBlank="1" showInputMessage="1" showErrorMessage="1" prompt="Cree un calendario de un mes personalizado en este libro. Personalice el año y el día de inicio de la semana para todos los meses de esta hoja de cálculo de enero. Cada mes se encuentra en una hoja de cálculo independiente." sqref="A1" xr:uid="{00000000-0002-0000-0000-000001000000}"/>
    <dataValidation allowBlank="1" showInputMessage="1" showErrorMessage="1" prompt="Escriba el año en la celda inferior." sqref="K4" xr:uid="{00000000-0002-0000-0000-000002000000}"/>
    <dataValidation allowBlank="1" showInputMessage="1" showErrorMessage="1" prompt="Seleccione el día de inicio de la semana en la celda inferior." sqref="L4" xr:uid="{00000000-0002-0000-0000-000003000000}"/>
    <dataValidation allowBlank="1" showInputMessage="1" showErrorMessage="1" prompt="Escriba el año en esta celda" sqref="K5" xr:uid="{00000000-0002-0000-0000-000004000000}"/>
    <dataValidation allowBlank="1" showInputMessage="1" showErrorMessage="1" prompt="Esta fila contiene los nombres de los días laborables de este calendario. Esta celda contiene el día de inicio de la semana. Para cambiar el día de inicio de la semana, escriba un nuevo día laborable en la celda L5, en esta hoja de cálculo." sqref="B3" xr:uid="{00000000-0002-0000-0000-000005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000-000006000000}"/>
    <dataValidation allowBlank="1" showInputMessage="1" showErrorMessage="1" prompt="El año de esta celda se actualiza automáticamente según el año especificado en la celda K5. El calendario siguiente incluye fechas de los meses anterior y posterior con un sombreado de fuente más claro." sqref="B2:D2" xr:uid="{00000000-0002-0000-0000-000007000000}"/>
    <dataValidation allowBlank="1" showInputMessage="1" showErrorMessage="1" prompt="El día de la semana se determinará automáticamente" sqref="C3:H3" xr:uid="{00000000-0002-0000-0000-000008000000}"/>
    <dataValidation allowBlank="1" showInputMessage="1" showErrorMessage="1" prompt="Las celdas de esta fila y las filas 7, 9, 11, 13 y 15 son para escribir notas diarias relacionadas con el día natural de la celda anterior." sqref="B5" xr:uid="{00000000-0002-0000-0000-000009000000}"/>
    <dataValidation allowBlank="1" showInputMessage="1" prompt="Escriba las notas del mes en esta celda." sqref="D15:H15" xr:uid="{00000000-0002-0000-0000-00000A000000}"/>
    <dataValidation allowBlank="1" showInputMessage="1" prompt="Escriba las notas del mes en la celda inferior." sqref="D14:H14" xr:uid="{00000000-0002-0000-0000-00000B000000}"/>
    <dataValidation allowBlank="1" showInputMessage="1" showErrorMessage="1" prompt="Escriba el año y seleccione el día de inicio del calendario en las celdas siguientes. Estas celdas de configuración del calendario no se imprimirán." sqref="K3" xr:uid="{00000000-0002-0000-0000-00000C000000}"/>
  </dataValidations>
  <printOptions horizontalCentered="1"/>
  <pageMargins left="0.25" right="0.25" top="0.5" bottom="0.5" header="0.3" footer="0.3"/>
  <pageSetup paperSize="9" scale="81"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"Octubre "&amp;CalendarYear</f>
        <v>Octubre 2024</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DaysAndWeeks+DATE(CalendarYear,10,1)-WEEKDAY(DATE(CalendarYear,10,1),(InicioDeLaSemana="lunes")+1)+1</f>
        <v>45565</v>
      </c>
      <c r="C4" s="33">
        <v>45566</v>
      </c>
      <c r="D4" s="33">
        <v>45567</v>
      </c>
      <c r="E4" s="33">
        <v>45568</v>
      </c>
      <c r="F4" s="33">
        <v>45569</v>
      </c>
      <c r="G4" s="33">
        <v>45570</v>
      </c>
      <c r="H4" s="33">
        <v>45571</v>
      </c>
    </row>
    <row r="5" spans="2:9" s="10" customFormat="1" ht="56.15" customHeight="1">
      <c r="B5" s="28"/>
      <c r="C5" s="28"/>
      <c r="D5" s="28"/>
      <c r="E5" s="28"/>
      <c r="F5" s="28"/>
      <c r="G5" s="28"/>
      <c r="H5" s="28"/>
    </row>
    <row r="6" spans="2:9" s="4" customFormat="1" ht="24" customHeight="1">
      <c r="B6" s="34">
        <f t="array" ref="B6:H6">DaysAndWeeks+DATE(CalendarYear,10,1)-WEEKDAY(DATE(CalendarYear,10,1),(InicioDeLaSemana="lunes")+1)+8</f>
        <v>45572</v>
      </c>
      <c r="C6" s="34">
        <v>45573</v>
      </c>
      <c r="D6" s="34">
        <v>45574</v>
      </c>
      <c r="E6" s="34">
        <v>45575</v>
      </c>
      <c r="F6" s="34">
        <v>45576</v>
      </c>
      <c r="G6" s="34">
        <v>45577</v>
      </c>
      <c r="H6" s="34">
        <v>45578</v>
      </c>
    </row>
    <row r="7" spans="2:9" s="10" customFormat="1" ht="56.15" customHeight="1">
      <c r="B7" s="27"/>
      <c r="C7" s="27"/>
      <c r="D7" s="27"/>
      <c r="E7" s="27"/>
      <c r="F7" s="27"/>
      <c r="G7" s="27"/>
      <c r="H7" s="27"/>
    </row>
    <row r="8" spans="2:9" s="4" customFormat="1" ht="24" customHeight="1">
      <c r="B8" s="35">
        <f t="array" ref="B8:H8">DaysAndWeeks+DATE(CalendarYear,10,1)-WEEKDAY(DATE(CalendarYear,10,1),(InicioDeLaSemana="lunes")+1)+15</f>
        <v>45579</v>
      </c>
      <c r="C8" s="35">
        <v>45580</v>
      </c>
      <c r="D8" s="35">
        <v>45581</v>
      </c>
      <c r="E8" s="35">
        <v>45582</v>
      </c>
      <c r="F8" s="35">
        <v>45583</v>
      </c>
      <c r="G8" s="35">
        <v>45584</v>
      </c>
      <c r="H8" s="35">
        <v>45585</v>
      </c>
    </row>
    <row r="9" spans="2:9" s="10" customFormat="1" ht="56.15" customHeight="1">
      <c r="B9" s="28"/>
      <c r="C9" s="28"/>
      <c r="D9" s="28"/>
      <c r="E9" s="28"/>
      <c r="F9" s="28"/>
      <c r="G9" s="28"/>
      <c r="H9" s="28"/>
    </row>
    <row r="10" spans="2:9" s="4" customFormat="1" ht="24" customHeight="1">
      <c r="B10" s="34">
        <f t="array" ref="B10:H10">DaysAndWeeks+DATE(CalendarYear,10,1)-WEEKDAY(DATE(CalendarYear,10,1),(InicioDeLaSemana="lunes")+1)+22</f>
        <v>45586</v>
      </c>
      <c r="C10" s="34">
        <v>45587</v>
      </c>
      <c r="D10" s="34">
        <v>45588</v>
      </c>
      <c r="E10" s="34">
        <v>45589</v>
      </c>
      <c r="F10" s="34">
        <v>45590</v>
      </c>
      <c r="G10" s="34">
        <v>45591</v>
      </c>
      <c r="H10" s="34">
        <v>45592</v>
      </c>
    </row>
    <row r="11" spans="2:9" s="10" customFormat="1" ht="56.15" customHeight="1">
      <c r="B11" s="27"/>
      <c r="C11" s="27"/>
      <c r="D11" s="27"/>
      <c r="E11" s="27"/>
      <c r="F11" s="27"/>
      <c r="G11" s="27"/>
      <c r="H11" s="27"/>
    </row>
    <row r="12" spans="2:9" s="4" customFormat="1" ht="24" customHeight="1">
      <c r="B12" s="35">
        <f t="array" ref="B12:H12">DaysAndWeeks+DATE(CalendarYear,10,1)-WEEKDAY(DATE(CalendarYear,10,1),(InicioDeLaSemana="lunes")+1)+29</f>
        <v>45593</v>
      </c>
      <c r="C12" s="35">
        <v>45594</v>
      </c>
      <c r="D12" s="35">
        <v>45595</v>
      </c>
      <c r="E12" s="35">
        <v>45596</v>
      </c>
      <c r="F12" s="35">
        <v>45597</v>
      </c>
      <c r="G12" s="35">
        <v>45598</v>
      </c>
      <c r="H12" s="35">
        <v>45599</v>
      </c>
    </row>
    <row r="13" spans="2:9" s="10" customFormat="1" ht="56.15" customHeight="1">
      <c r="B13" s="28"/>
      <c r="C13" s="28"/>
      <c r="D13" s="28"/>
      <c r="E13" s="28"/>
      <c r="F13" s="28"/>
      <c r="G13" s="28"/>
      <c r="H13" s="28"/>
    </row>
    <row r="14" spans="2:9" s="4" customFormat="1" ht="24" customHeight="1">
      <c r="B14" s="34">
        <f t="array" ref="B14:C14">DaysAndWeeks+DATE(CalendarYear,10,1)-WEEKDAY(DATE(CalendarYear,10,1),(InicioDeLaSemana="lunes")+1)+36</f>
        <v>45600</v>
      </c>
      <c r="C14" s="34">
        <v>45601</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El día de la semana se determinará automáticamente" sqref="C3:H3" xr:uid="{00000000-0002-0000-0900-000000000000}"/>
    <dataValidation allowBlank="1" showInputMessage="1" showErrorMessage="1" prompt="Calendario del mes de octubre" sqref="A1" xr:uid="{00000000-0002-0000-09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9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900-000003000000}"/>
    <dataValidation allowBlank="1" showInputMessage="1" prompt="Escriba las notas del mes en la celda inferior." sqref="D14:H14" xr:uid="{00000000-0002-0000-0900-000004000000}"/>
    <dataValidation allowBlank="1" showInputMessage="1" prompt="Escriba las notas del mes en esta celda." sqref="D15:H15" xr:uid="{00000000-0002-0000-0900-000005000000}"/>
    <dataValidation allowBlank="1" showInputMessage="1" showErrorMessage="1" prompt="Las celdas de esta fila y las filas 7, 9, 11, 13 y 15 son para escribir notas diarias relacionadas con el día natural de la celda anterior." sqref="B5" xr:uid="{00000000-0002-0000-09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900-000007000000}"/>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"Noviembre "&amp;CalendarYear</f>
        <v>Noviembre 2024</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DaysAndWeeks+DATE(CalendarYear,11,1)-WEEKDAY(DATE(CalendarYear,11,1),(InicioDeLaSemana="lunes")+1)+1</f>
        <v>45593</v>
      </c>
      <c r="C4" s="33">
        <v>45594</v>
      </c>
      <c r="D4" s="33">
        <v>45595</v>
      </c>
      <c r="E4" s="33">
        <v>45596</v>
      </c>
      <c r="F4" s="33">
        <v>45597</v>
      </c>
      <c r="G4" s="33">
        <v>45598</v>
      </c>
      <c r="H4" s="33">
        <v>45599</v>
      </c>
    </row>
    <row r="5" spans="2:9" s="10" customFormat="1" ht="56.15" customHeight="1">
      <c r="B5" s="28"/>
      <c r="C5" s="28"/>
      <c r="D5" s="28"/>
      <c r="E5" s="28"/>
      <c r="F5" s="28"/>
      <c r="G5" s="28"/>
      <c r="H5" s="28"/>
    </row>
    <row r="6" spans="2:9" s="4" customFormat="1" ht="24" customHeight="1">
      <c r="B6" s="34">
        <f t="array" ref="B6:H6">DaysAndWeeks+DATE(CalendarYear,11,1)-WEEKDAY(DATE(CalendarYear,11,1),(InicioDeLaSemana="lunes")+1)+8</f>
        <v>45600</v>
      </c>
      <c r="C6" s="34">
        <v>45601</v>
      </c>
      <c r="D6" s="34">
        <v>45602</v>
      </c>
      <c r="E6" s="34">
        <v>45603</v>
      </c>
      <c r="F6" s="34">
        <v>45604</v>
      </c>
      <c r="G6" s="34">
        <v>45605</v>
      </c>
      <c r="H6" s="34">
        <v>45606</v>
      </c>
    </row>
    <row r="7" spans="2:9" s="10" customFormat="1" ht="56.15" customHeight="1">
      <c r="B7" s="27"/>
      <c r="C7" s="27"/>
      <c r="D7" s="27"/>
      <c r="E7" s="27"/>
      <c r="F7" s="27"/>
      <c r="G7" s="27"/>
      <c r="H7" s="27"/>
    </row>
    <row r="8" spans="2:9" s="4" customFormat="1" ht="24" customHeight="1">
      <c r="B8" s="35">
        <f t="array" ref="B8:H8">DaysAndWeeks+DATE(CalendarYear,11,1)-WEEKDAY(DATE(CalendarYear,11,1),(InicioDeLaSemana="lunes")+1)+15</f>
        <v>45607</v>
      </c>
      <c r="C8" s="35">
        <v>45608</v>
      </c>
      <c r="D8" s="35">
        <v>45609</v>
      </c>
      <c r="E8" s="35">
        <v>45610</v>
      </c>
      <c r="F8" s="35">
        <v>45611</v>
      </c>
      <c r="G8" s="35">
        <v>45612</v>
      </c>
      <c r="H8" s="35">
        <v>45613</v>
      </c>
    </row>
    <row r="9" spans="2:9" s="10" customFormat="1" ht="56.15" customHeight="1">
      <c r="B9" s="28"/>
      <c r="C9" s="28"/>
      <c r="D9" s="28"/>
      <c r="E9" s="28"/>
      <c r="F9" s="28"/>
      <c r="G9" s="28"/>
      <c r="H9" s="28"/>
    </row>
    <row r="10" spans="2:9" s="4" customFormat="1" ht="24" customHeight="1">
      <c r="B10" s="34">
        <f t="array" ref="B10:H10">DaysAndWeeks+DATE(CalendarYear,11,1)-WEEKDAY(DATE(CalendarYear,11,1),(InicioDeLaSemana="lunes")+1)+22</f>
        <v>45614</v>
      </c>
      <c r="C10" s="34">
        <v>45615</v>
      </c>
      <c r="D10" s="34">
        <v>45616</v>
      </c>
      <c r="E10" s="34">
        <v>45617</v>
      </c>
      <c r="F10" s="34">
        <v>45618</v>
      </c>
      <c r="G10" s="34">
        <v>45619</v>
      </c>
      <c r="H10" s="34">
        <v>45620</v>
      </c>
    </row>
    <row r="11" spans="2:9" s="10" customFormat="1" ht="56.15" customHeight="1">
      <c r="B11" s="27"/>
      <c r="C11" s="27"/>
      <c r="D11" s="27"/>
      <c r="E11" s="27"/>
      <c r="F11" s="27"/>
      <c r="G11" s="27"/>
      <c r="H11" s="27"/>
    </row>
    <row r="12" spans="2:9" s="4" customFormat="1" ht="24" customHeight="1">
      <c r="B12" s="35">
        <f t="array" ref="B12:H12">DaysAndWeeks+DATE(CalendarYear,11,1)-WEEKDAY(DATE(CalendarYear,11,1),(InicioDeLaSemana="lunes")+1)+29</f>
        <v>45621</v>
      </c>
      <c r="C12" s="35">
        <v>45622</v>
      </c>
      <c r="D12" s="35">
        <v>45623</v>
      </c>
      <c r="E12" s="35">
        <v>45624</v>
      </c>
      <c r="F12" s="35">
        <v>45625</v>
      </c>
      <c r="G12" s="35">
        <v>45626</v>
      </c>
      <c r="H12" s="35">
        <v>45627</v>
      </c>
    </row>
    <row r="13" spans="2:9" s="10" customFormat="1" ht="56.15" customHeight="1">
      <c r="B13" s="28"/>
      <c r="C13" s="28"/>
      <c r="D13" s="28"/>
      <c r="E13" s="28"/>
      <c r="F13" s="28"/>
      <c r="G13" s="28"/>
      <c r="H13" s="28"/>
    </row>
    <row r="14" spans="2:9" s="4" customFormat="1" ht="24" customHeight="1">
      <c r="B14" s="34">
        <f t="array" ref="B14:C14">DaysAndWeeks+DATE(CalendarYear,11,1)-WEEKDAY(DATE(CalendarYear,11,1),(InicioDeLaSemana="lunes")+1)+36</f>
        <v>45628</v>
      </c>
      <c r="C14" s="34">
        <v>45629</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El día de la semana se determinará automáticamente" sqref="C3:H3" xr:uid="{00000000-0002-0000-0A00-000000000000}"/>
    <dataValidation allowBlank="1" showInputMessage="1" showErrorMessage="1" prompt="Calendario del mes de noviembre" sqref="A1" xr:uid="{00000000-0002-0000-0A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A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A00-000003000000}"/>
    <dataValidation allowBlank="1" showInputMessage="1" showErrorMessage="1" prompt="Las celdas de esta fila y las filas 7, 9, 11, 13 y 15 son para escribir notas diarias relacionadas con el día natural de la celda anterior." sqref="B5" xr:uid="{00000000-0002-0000-0A00-000004000000}"/>
    <dataValidation allowBlank="1" showInputMessage="1" prompt="Escriba las notas del mes en esta celda." sqref="D15:H15" xr:uid="{00000000-0002-0000-0A00-000005000000}"/>
    <dataValidation allowBlank="1" showInputMessage="1" prompt="Escriba las notas del mes en la celda inferior." sqref="D14:H14" xr:uid="{00000000-0002-0000-0A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A00-000007000000}"/>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2" t="str">
        <f>"Diciembre "&amp;CalendarYear</f>
        <v>Diciembre 2024</v>
      </c>
      <c r="C2" s="42"/>
      <c r="D2" s="42"/>
      <c r="E2" s="2"/>
      <c r="F2" s="2"/>
      <c r="G2" s="2"/>
      <c r="H2" s="3"/>
    </row>
    <row r="3" spans="2:9"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9" s="4" customFormat="1" ht="24" customHeight="1">
      <c r="B4" s="29">
        <f t="array" ref="B4:H4">DaysAndWeeks+DATE(CalendarYear,12,1)-WEEKDAY(DATE(CalendarYear,12,1),(InicioDeLaSemana="lunes")+1)+1</f>
        <v>45621</v>
      </c>
      <c r="C4" s="29">
        <v>45622</v>
      </c>
      <c r="D4" s="29">
        <v>45623</v>
      </c>
      <c r="E4" s="29">
        <v>45624</v>
      </c>
      <c r="F4" s="29">
        <v>45625</v>
      </c>
      <c r="G4" s="29">
        <v>45626</v>
      </c>
      <c r="H4" s="30">
        <v>45627</v>
      </c>
    </row>
    <row r="5" spans="2:9" s="10" customFormat="1" ht="56.15" customHeight="1">
      <c r="B5" s="9"/>
      <c r="C5" s="9"/>
      <c r="D5" s="9"/>
      <c r="E5" s="9"/>
      <c r="F5" s="9"/>
      <c r="G5" s="9"/>
      <c r="H5" s="9"/>
    </row>
    <row r="6" spans="2:9" s="4" customFormat="1" ht="24" customHeight="1">
      <c r="B6" s="31">
        <f t="array" ref="B6:H6">DaysAndWeeks+DATE(CalendarYear,12,1)-WEEKDAY(DATE(CalendarYear,12,1),(InicioDeLaSemana="lunes")+1)+8</f>
        <v>45628</v>
      </c>
      <c r="C6" s="31">
        <v>45629</v>
      </c>
      <c r="D6" s="31">
        <v>45630</v>
      </c>
      <c r="E6" s="31">
        <v>45631</v>
      </c>
      <c r="F6" s="31">
        <v>45632</v>
      </c>
      <c r="G6" s="31">
        <v>45633</v>
      </c>
      <c r="H6" s="31">
        <v>45634</v>
      </c>
    </row>
    <row r="7" spans="2:9" s="10" customFormat="1" ht="56.15" customHeight="1">
      <c r="B7" s="11"/>
      <c r="C7" s="11"/>
      <c r="D7" s="11"/>
      <c r="E7" s="11"/>
      <c r="F7" s="11"/>
      <c r="G7" s="11"/>
      <c r="H7" s="11"/>
    </row>
    <row r="8" spans="2:9" s="4" customFormat="1" ht="24" customHeight="1">
      <c r="B8" s="32">
        <f t="array" ref="B8:H8">DaysAndWeeks+DATE(CalendarYear,12,1)-WEEKDAY(DATE(CalendarYear,12,1),(InicioDeLaSemana="lunes")+1)+15</f>
        <v>45635</v>
      </c>
      <c r="C8" s="32">
        <v>45636</v>
      </c>
      <c r="D8" s="32">
        <v>45637</v>
      </c>
      <c r="E8" s="32">
        <v>45638</v>
      </c>
      <c r="F8" s="32">
        <v>45639</v>
      </c>
      <c r="G8" s="32">
        <v>45640</v>
      </c>
      <c r="H8" s="32">
        <v>45641</v>
      </c>
    </row>
    <row r="9" spans="2:9" s="10" customFormat="1" ht="56.15" customHeight="1">
      <c r="B9" s="9"/>
      <c r="C9" s="9"/>
      <c r="D9" s="9"/>
      <c r="E9" s="9"/>
      <c r="F9" s="9"/>
      <c r="G9" s="9"/>
      <c r="H9" s="9"/>
    </row>
    <row r="10" spans="2:9" s="4" customFormat="1" ht="24" customHeight="1">
      <c r="B10" s="31">
        <f t="array" ref="B10:H10">DaysAndWeeks+DATE(CalendarYear,12,1)-WEEKDAY(DATE(CalendarYear,12,1),(InicioDeLaSemana="lunes")+1)+22</f>
        <v>45642</v>
      </c>
      <c r="C10" s="31">
        <v>45643</v>
      </c>
      <c r="D10" s="31">
        <v>45644</v>
      </c>
      <c r="E10" s="31">
        <v>45645</v>
      </c>
      <c r="F10" s="31">
        <v>45646</v>
      </c>
      <c r="G10" s="31">
        <v>45647</v>
      </c>
      <c r="H10" s="31">
        <v>45648</v>
      </c>
    </row>
    <row r="11" spans="2:9" s="10" customFormat="1" ht="56.15" customHeight="1">
      <c r="B11" s="11"/>
      <c r="C11" s="11"/>
      <c r="D11" s="11"/>
      <c r="E11" s="11"/>
      <c r="F11" s="11"/>
      <c r="G11" s="11"/>
      <c r="H11" s="11"/>
    </row>
    <row r="12" spans="2:9" s="4" customFormat="1" ht="24" customHeight="1">
      <c r="B12" s="32">
        <f t="array" ref="B12:H12">DaysAndWeeks+DATE(CalendarYear,12,1)-WEEKDAY(DATE(CalendarYear,12,1),(InicioDeLaSemana="lunes")+1)+29</f>
        <v>45649</v>
      </c>
      <c r="C12" s="32">
        <v>45650</v>
      </c>
      <c r="D12" s="32">
        <v>45651</v>
      </c>
      <c r="E12" s="32">
        <v>45652</v>
      </c>
      <c r="F12" s="32">
        <v>45653</v>
      </c>
      <c r="G12" s="32">
        <v>45654</v>
      </c>
      <c r="H12" s="32">
        <v>45655</v>
      </c>
    </row>
    <row r="13" spans="2:9" s="10" customFormat="1" ht="56.15" customHeight="1">
      <c r="B13" s="9"/>
      <c r="C13" s="9"/>
      <c r="D13" s="9"/>
      <c r="E13" s="9"/>
      <c r="F13" s="9"/>
      <c r="G13" s="9"/>
      <c r="H13" s="9"/>
    </row>
    <row r="14" spans="2:9" s="4" customFormat="1" ht="24" customHeight="1">
      <c r="B14" s="31">
        <f t="array" ref="B14:C14">DaysAndWeeks+DATE(CalendarYear,12,1)-WEEKDAY(DATE(CalendarYear,12,1),(InicioDeLaSemana="lunes")+1)+36</f>
        <v>45656</v>
      </c>
      <c r="C14" s="31">
        <v>45657</v>
      </c>
      <c r="D14" s="43" t="s">
        <v>0</v>
      </c>
      <c r="E14" s="43"/>
      <c r="F14" s="43"/>
      <c r="G14" s="43"/>
      <c r="H14" s="44"/>
    </row>
    <row r="15" spans="2:9" s="10" customFormat="1" ht="56.15" customHeight="1">
      <c r="B15" s="11"/>
      <c r="C15" s="11"/>
      <c r="D15" s="45"/>
      <c r="E15" s="45"/>
      <c r="F15" s="45"/>
      <c r="G15" s="45"/>
      <c r="H15" s="46"/>
    </row>
  </sheetData>
  <mergeCells count="3">
    <mergeCell ref="B2:D2"/>
    <mergeCell ref="D14:H14"/>
    <mergeCell ref="D15:H15"/>
  </mergeCells>
  <phoneticPr fontId="33"/>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El día de la semana se determinará automáticamente" sqref="C3:H3" xr:uid="{00000000-0002-0000-0B00-000000000000}"/>
    <dataValidation allowBlank="1" showInputMessage="1" showErrorMessage="1" prompt="Calendario del mes de diciembre" sqref="A1" xr:uid="{00000000-0002-0000-0B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B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B00-000003000000}"/>
    <dataValidation allowBlank="1" showInputMessage="1" prompt="Escriba las notas del mes en la celda inferior." sqref="D14:H14" xr:uid="{00000000-0002-0000-0B00-000004000000}"/>
    <dataValidation allowBlank="1" showInputMessage="1" prompt="Escriba las notas del mes en esta celda." sqref="D15:H15" xr:uid="{00000000-0002-0000-0B00-000005000000}"/>
    <dataValidation allowBlank="1" showInputMessage="1" showErrorMessage="1" prompt="Las celdas de esta fila y las filas 7, 9, 11, 13 y 15 son para escribir notas diarias relacionadas con el día natural de la celda anterior." sqref="B5" xr:uid="{00000000-0002-0000-0B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B00-000007000000}"/>
  </dataValidations>
  <printOptions horizontalCentered="1"/>
  <pageMargins left="0.25" right="0.25" top="0.5" bottom="0.5" header="0.3" footer="0.3"/>
  <pageSetup paperSize="9" scale="99"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2" t="str">
        <f>"Febrero "&amp;CalendarYear</f>
        <v>Febrero 2024</v>
      </c>
      <c r="C2" s="42"/>
      <c r="D2" s="42"/>
      <c r="E2" s="2"/>
      <c r="F2" s="2"/>
      <c r="G2" s="2"/>
      <c r="H2" s="3"/>
    </row>
    <row r="3" spans="2:9" s="8" customFormat="1" ht="24" customHeight="1">
      <c r="B3" s="5" t="str">
        <f>InicioDeLaSemana</f>
        <v>lunes</v>
      </c>
      <c r="C3" s="6" t="str">
        <f t="shared" ref="C3:H3" si="0">TEXT(C4,"dddd")</f>
        <v>martes</v>
      </c>
      <c r="D3" s="6" t="str">
        <f t="shared" si="0"/>
        <v>miércoles</v>
      </c>
      <c r="E3" s="6" t="str">
        <f t="shared" si="0"/>
        <v>jueves</v>
      </c>
      <c r="F3" s="6" t="str">
        <f t="shared" si="0"/>
        <v>viernes</v>
      </c>
      <c r="G3" s="6" t="str">
        <f t="shared" si="0"/>
        <v>sábado</v>
      </c>
      <c r="H3" s="7" t="str">
        <f t="shared" si="0"/>
        <v>domingo</v>
      </c>
    </row>
    <row r="4" spans="2:9" s="4" customFormat="1" ht="24" customHeight="1">
      <c r="B4" s="29">
        <f t="array" ref="B4:H4">DaysAndWeeks+DATE(CalendarYear,2,1)-WEEKDAY(DATE(CalendarYear,2,1),(InicioDeLaSemana="lunes")+1)+1</f>
        <v>45320</v>
      </c>
      <c r="C4" s="29">
        <v>45321</v>
      </c>
      <c r="D4" s="29">
        <v>45322</v>
      </c>
      <c r="E4" s="29">
        <v>45323</v>
      </c>
      <c r="F4" s="29">
        <v>45324</v>
      </c>
      <c r="G4" s="29">
        <v>45325</v>
      </c>
      <c r="H4" s="30">
        <v>45326</v>
      </c>
    </row>
    <row r="5" spans="2:9" s="10" customFormat="1" ht="56.15" customHeight="1">
      <c r="B5" s="9"/>
      <c r="C5" s="9"/>
      <c r="D5" s="9"/>
      <c r="E5" s="9"/>
      <c r="F5" s="9"/>
      <c r="G5" s="9"/>
      <c r="H5" s="9"/>
    </row>
    <row r="6" spans="2:9" s="4" customFormat="1" ht="24" customHeight="1">
      <c r="B6" s="31">
        <f t="array" ref="B6:H6">DaysAndWeeks+DATE(CalendarYear,2,1)-WEEKDAY(DATE(CalendarYear,2,1),(InicioDeLaSemana="lunes")+1)+8</f>
        <v>45327</v>
      </c>
      <c r="C6" s="31">
        <v>45328</v>
      </c>
      <c r="D6" s="31">
        <v>45329</v>
      </c>
      <c r="E6" s="31">
        <v>45330</v>
      </c>
      <c r="F6" s="31">
        <v>45331</v>
      </c>
      <c r="G6" s="31">
        <v>45332</v>
      </c>
      <c r="H6" s="31">
        <v>45333</v>
      </c>
    </row>
    <row r="7" spans="2:9" s="10" customFormat="1" ht="56.15" customHeight="1">
      <c r="B7" s="11"/>
      <c r="C7" s="11"/>
      <c r="D7" s="11"/>
      <c r="E7" s="11"/>
      <c r="F7" s="11"/>
      <c r="G7" s="11"/>
      <c r="H7" s="11"/>
    </row>
    <row r="8" spans="2:9" s="4" customFormat="1" ht="24" customHeight="1">
      <c r="B8" s="32">
        <f t="array" ref="B8:H8">DaysAndWeeks+DATE(CalendarYear,2,1)-WEEKDAY(DATE(CalendarYear,2,1),(InicioDeLaSemana="lunes")+1)+15</f>
        <v>45334</v>
      </c>
      <c r="C8" s="32">
        <v>45335</v>
      </c>
      <c r="D8" s="32">
        <v>45336</v>
      </c>
      <c r="E8" s="32">
        <v>45337</v>
      </c>
      <c r="F8" s="32">
        <v>45338</v>
      </c>
      <c r="G8" s="32">
        <v>45339</v>
      </c>
      <c r="H8" s="32">
        <v>45340</v>
      </c>
    </row>
    <row r="9" spans="2:9" s="10" customFormat="1" ht="56.15" customHeight="1">
      <c r="B9" s="9"/>
      <c r="C9" s="9"/>
      <c r="D9" s="9"/>
      <c r="E9" s="9"/>
      <c r="F9" s="9"/>
      <c r="G9" s="9"/>
      <c r="H9" s="9"/>
    </row>
    <row r="10" spans="2:9" s="4" customFormat="1" ht="24" customHeight="1">
      <c r="B10" s="31">
        <f t="array" ref="B10:H10">DaysAndWeeks+DATE(CalendarYear,2,1)-WEEKDAY(DATE(CalendarYear,2,1),(InicioDeLaSemana="lunes")+1)+22</f>
        <v>45341</v>
      </c>
      <c r="C10" s="31">
        <v>45342</v>
      </c>
      <c r="D10" s="31">
        <v>45343</v>
      </c>
      <c r="E10" s="31">
        <v>45344</v>
      </c>
      <c r="F10" s="31">
        <v>45345</v>
      </c>
      <c r="G10" s="31">
        <v>45346</v>
      </c>
      <c r="H10" s="31">
        <v>45347</v>
      </c>
    </row>
    <row r="11" spans="2:9" s="10" customFormat="1" ht="56.15" customHeight="1">
      <c r="B11" s="11"/>
      <c r="C11" s="11"/>
      <c r="D11" s="11"/>
      <c r="E11" s="11"/>
      <c r="F11" s="11"/>
      <c r="G11" s="11"/>
      <c r="H11" s="11"/>
    </row>
    <row r="12" spans="2:9" s="4" customFormat="1" ht="24" customHeight="1">
      <c r="B12" s="32">
        <f t="array" ref="B12:H12">DaysAndWeeks+DATE(CalendarYear,2,1)-WEEKDAY(DATE(CalendarYear,2,1),(InicioDeLaSemana="lunes")+1)+29</f>
        <v>45348</v>
      </c>
      <c r="C12" s="32">
        <v>45349</v>
      </c>
      <c r="D12" s="32">
        <v>45350</v>
      </c>
      <c r="E12" s="32">
        <v>45351</v>
      </c>
      <c r="F12" s="32">
        <v>45352</v>
      </c>
      <c r="G12" s="32">
        <v>45353</v>
      </c>
      <c r="H12" s="32">
        <v>45354</v>
      </c>
    </row>
    <row r="13" spans="2:9" s="10" customFormat="1" ht="56.15" customHeight="1">
      <c r="B13" s="9"/>
      <c r="C13" s="9"/>
      <c r="D13" s="9"/>
      <c r="E13" s="9"/>
      <c r="F13" s="9"/>
      <c r="G13" s="9"/>
      <c r="H13" s="9"/>
    </row>
    <row r="14" spans="2:9" s="4" customFormat="1" ht="24" customHeight="1">
      <c r="B14" s="31">
        <f t="array" ref="B14:C14">DaysAndWeeks+DATE(CalendarYear,2,1)-WEEKDAY(DATE(CalendarYear,2,1),(InicioDeLaSemana="lunes")+1)+36</f>
        <v>45355</v>
      </c>
      <c r="C14" s="31">
        <v>45356</v>
      </c>
      <c r="D14" s="43" t="s">
        <v>0</v>
      </c>
      <c r="E14" s="43"/>
      <c r="F14" s="43"/>
      <c r="G14" s="43"/>
      <c r="H14" s="44"/>
    </row>
    <row r="15" spans="2:9" s="10" customFormat="1" ht="56.15" customHeight="1">
      <c r="B15" s="11"/>
      <c r="C15" s="11"/>
      <c r="D15" s="45"/>
      <c r="E15" s="45"/>
      <c r="F15" s="45"/>
      <c r="G15" s="45"/>
      <c r="H15" s="46"/>
    </row>
  </sheetData>
  <mergeCells count="3">
    <mergeCell ref="B2:D2"/>
    <mergeCell ref="D14:H14"/>
    <mergeCell ref="D15:H15"/>
  </mergeCells>
  <phoneticPr fontId="33"/>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El día de la semana se determinará automáticamente" sqref="C3:H3" xr:uid="{00000000-0002-0000-01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100-000001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100-000002000000}"/>
    <dataValidation allowBlank="1" showInputMessage="1" showErrorMessage="1" prompt="Calendario del mes de febrero" sqref="A1" xr:uid="{00000000-0002-0000-0100-000003000000}"/>
    <dataValidation allowBlank="1" showInputMessage="1" prompt="Escriba las notas del mes en la celda inferior." sqref="D14:H14" xr:uid="{00000000-0002-0000-0100-000004000000}"/>
    <dataValidation allowBlank="1" showInputMessage="1" prompt="Escriba las notas del mes en esta celda." sqref="D15:H15" xr:uid="{00000000-0002-0000-0100-000005000000}"/>
    <dataValidation allowBlank="1" showInputMessage="1" showErrorMessage="1" prompt="Las celdas de esta fila y las filas 7, 9, 11, 13 y 15 son para escribir notas diarias relacionadas con el día natural de la celda anterior." sqref="B5" xr:uid="{00000000-0002-0000-01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100-000007000000}"/>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"Marzo "&amp;CalendarYear</f>
        <v>Marzo 2024</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DaysAndWeeks+DATE(CalendarYear,3,1)-WEEKDAY(DATE(CalendarYear,3,1),(InicioDeLaSemana="lunes")+1)+1</f>
        <v>45348</v>
      </c>
      <c r="C4" s="39">
        <v>45349</v>
      </c>
      <c r="D4" s="39">
        <v>45350</v>
      </c>
      <c r="E4" s="39">
        <v>45351</v>
      </c>
      <c r="F4" s="39">
        <v>45352</v>
      </c>
      <c r="G4" s="39">
        <v>45353</v>
      </c>
      <c r="H4" s="39">
        <v>45354</v>
      </c>
    </row>
    <row r="5" spans="2:9" s="10" customFormat="1" ht="56.15" customHeight="1">
      <c r="B5" s="21"/>
      <c r="C5" s="21"/>
      <c r="D5" s="21"/>
      <c r="E5" s="21"/>
      <c r="F5" s="21"/>
      <c r="G5" s="21"/>
      <c r="H5" s="21"/>
    </row>
    <row r="6" spans="2:9" s="4" customFormat="1" ht="24" customHeight="1">
      <c r="B6" s="40">
        <f t="array" ref="B6:H6">DaysAndWeeks+DATE(CalendarYear,3,1)-WEEKDAY(DATE(CalendarYear,3,1),(InicioDeLaSemana="lunes")+1)+8</f>
        <v>45355</v>
      </c>
      <c r="C6" s="40">
        <v>45356</v>
      </c>
      <c r="D6" s="40">
        <v>45357</v>
      </c>
      <c r="E6" s="40">
        <v>45358</v>
      </c>
      <c r="F6" s="40">
        <v>45359</v>
      </c>
      <c r="G6" s="40">
        <v>45360</v>
      </c>
      <c r="H6" s="40">
        <v>45361</v>
      </c>
    </row>
    <row r="7" spans="2:9" s="10" customFormat="1" ht="56.15" customHeight="1">
      <c r="B7" s="20"/>
      <c r="C7" s="20"/>
      <c r="D7" s="20"/>
      <c r="E7" s="20"/>
      <c r="F7" s="20"/>
      <c r="G7" s="20"/>
      <c r="H7" s="20"/>
    </row>
    <row r="8" spans="2:9" s="4" customFormat="1" ht="24" customHeight="1">
      <c r="B8" s="41">
        <f t="array" ref="B8:H8">DaysAndWeeks+DATE(CalendarYear,3,1)-WEEKDAY(DATE(CalendarYear,3,1),(InicioDeLaSemana="lunes")+1)+15</f>
        <v>45362</v>
      </c>
      <c r="C8" s="41">
        <v>45363</v>
      </c>
      <c r="D8" s="41">
        <v>45364</v>
      </c>
      <c r="E8" s="41">
        <v>45365</v>
      </c>
      <c r="F8" s="41">
        <v>45366</v>
      </c>
      <c r="G8" s="41">
        <v>45367</v>
      </c>
      <c r="H8" s="41">
        <v>45368</v>
      </c>
    </row>
    <row r="9" spans="2:9" s="10" customFormat="1" ht="56.15" customHeight="1">
      <c r="B9" s="21"/>
      <c r="C9" s="21"/>
      <c r="D9" s="21"/>
      <c r="E9" s="21"/>
      <c r="F9" s="21"/>
      <c r="G9" s="21"/>
      <c r="H9" s="21"/>
    </row>
    <row r="10" spans="2:9" s="4" customFormat="1" ht="24" customHeight="1">
      <c r="B10" s="40">
        <f t="array" ref="B10:H10">DaysAndWeeks+DATE(CalendarYear,3,1)-WEEKDAY(DATE(CalendarYear,3,1),(InicioDeLaSemana="lunes")+1)+22</f>
        <v>45369</v>
      </c>
      <c r="C10" s="40">
        <v>45370</v>
      </c>
      <c r="D10" s="40">
        <v>45371</v>
      </c>
      <c r="E10" s="40">
        <v>45372</v>
      </c>
      <c r="F10" s="40">
        <v>45373</v>
      </c>
      <c r="G10" s="40">
        <v>45374</v>
      </c>
      <c r="H10" s="40">
        <v>45375</v>
      </c>
    </row>
    <row r="11" spans="2:9" s="10" customFormat="1" ht="56.15" customHeight="1">
      <c r="B11" s="20"/>
      <c r="C11" s="20"/>
      <c r="D11" s="20"/>
      <c r="E11" s="20"/>
      <c r="F11" s="20"/>
      <c r="G11" s="20"/>
      <c r="H11" s="20"/>
    </row>
    <row r="12" spans="2:9" s="4" customFormat="1" ht="24" customHeight="1">
      <c r="B12" s="41">
        <f t="array" ref="B12:H12">DaysAndWeeks+DATE(CalendarYear,3,1)-WEEKDAY(DATE(CalendarYear,3,1),(InicioDeLaSemana="lunes")+1)+29</f>
        <v>45376</v>
      </c>
      <c r="C12" s="41">
        <v>45377</v>
      </c>
      <c r="D12" s="41">
        <v>45378</v>
      </c>
      <c r="E12" s="41">
        <v>45379</v>
      </c>
      <c r="F12" s="41">
        <v>45380</v>
      </c>
      <c r="G12" s="41">
        <v>45381</v>
      </c>
      <c r="H12" s="41">
        <v>45382</v>
      </c>
    </row>
    <row r="13" spans="2:9" s="10" customFormat="1" ht="56.15" customHeight="1">
      <c r="B13" s="21"/>
      <c r="C13" s="21"/>
      <c r="D13" s="21"/>
      <c r="E13" s="21"/>
      <c r="F13" s="21"/>
      <c r="G13" s="21"/>
      <c r="H13" s="21"/>
    </row>
    <row r="14" spans="2:9" s="4" customFormat="1" ht="24" customHeight="1">
      <c r="B14" s="40">
        <f t="array" ref="B14:C14">DaysAndWeeks+DATE(CalendarYear,3,1)-WEEKDAY(DATE(CalendarYear,3,1),(InicioDeLaSemana="lunes")+1)+36</f>
        <v>45383</v>
      </c>
      <c r="C14" s="40">
        <v>45384</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Calendario del mes de marzo" sqref="A1" xr:uid="{00000000-0002-0000-02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200-000001000000}"/>
    <dataValidation allowBlank="1" showInputMessage="1" showErrorMessage="1" prompt="El día de la semana se determinará automáticamente" sqref="C3:H3" xr:uid="{00000000-0002-0000-02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200-000003000000}"/>
    <dataValidation allowBlank="1" showInputMessage="1" showErrorMessage="1" prompt="Las celdas de esta fila y las filas 7, 9, 11, 13 y 15 son para escribir notas diarias relacionadas con el día natural de la celda anterior." sqref="B5" xr:uid="{00000000-0002-0000-0200-000004000000}"/>
    <dataValidation allowBlank="1" showInputMessage="1" prompt="Escriba las notas del mes en esta celda." sqref="D15:H15" xr:uid="{00000000-0002-0000-0200-000005000000}"/>
    <dataValidation allowBlank="1" showInputMessage="1" prompt="Escriba las notas del mes en la celda inferior." sqref="D14:H14" xr:uid="{00000000-0002-0000-02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200-000007000000}"/>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"Abril "&amp;CalendarYear</f>
        <v>Abril 2024</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DaysAndWeeks+DATE(CalendarYear,4,1)-WEEKDAY(DATE(CalendarYear,4,1),(InicioDeLaSemana="lunes")+1)+1</f>
        <v>45383</v>
      </c>
      <c r="C4" s="39">
        <v>45384</v>
      </c>
      <c r="D4" s="39">
        <v>45385</v>
      </c>
      <c r="E4" s="39">
        <v>45386</v>
      </c>
      <c r="F4" s="39">
        <v>45387</v>
      </c>
      <c r="G4" s="39">
        <v>45388</v>
      </c>
      <c r="H4" s="39">
        <v>45389</v>
      </c>
    </row>
    <row r="5" spans="2:9" s="10" customFormat="1" ht="56.15" customHeight="1">
      <c r="B5" s="21"/>
      <c r="C5" s="21"/>
      <c r="D5" s="21"/>
      <c r="E5" s="21"/>
      <c r="F5" s="21"/>
      <c r="G5" s="21"/>
      <c r="H5" s="21"/>
    </row>
    <row r="6" spans="2:9" s="4" customFormat="1" ht="24" customHeight="1">
      <c r="B6" s="40">
        <f t="array" ref="B6:H6">DaysAndWeeks+DATE(CalendarYear,4,1)-WEEKDAY(DATE(CalendarYear,4,1),(InicioDeLaSemana="lunes")+1)+8</f>
        <v>45390</v>
      </c>
      <c r="C6" s="40">
        <v>45391</v>
      </c>
      <c r="D6" s="40">
        <v>45392</v>
      </c>
      <c r="E6" s="40">
        <v>45393</v>
      </c>
      <c r="F6" s="40">
        <v>45394</v>
      </c>
      <c r="G6" s="40">
        <v>45395</v>
      </c>
      <c r="H6" s="40">
        <v>45396</v>
      </c>
    </row>
    <row r="7" spans="2:9" s="10" customFormat="1" ht="56.15" customHeight="1">
      <c r="B7" s="20"/>
      <c r="C7" s="20"/>
      <c r="D7" s="20"/>
      <c r="E7" s="20"/>
      <c r="F7" s="20"/>
      <c r="G7" s="20"/>
      <c r="H7" s="20"/>
    </row>
    <row r="8" spans="2:9" s="4" customFormat="1" ht="24" customHeight="1">
      <c r="B8" s="41">
        <f t="array" ref="B8:H8">DaysAndWeeks+DATE(CalendarYear,4,1)-WEEKDAY(DATE(CalendarYear,4,1),(InicioDeLaSemana="lunes")+1)+15</f>
        <v>45397</v>
      </c>
      <c r="C8" s="41">
        <v>45398</v>
      </c>
      <c r="D8" s="41">
        <v>45399</v>
      </c>
      <c r="E8" s="41">
        <v>45400</v>
      </c>
      <c r="F8" s="41">
        <v>45401</v>
      </c>
      <c r="G8" s="41">
        <v>45402</v>
      </c>
      <c r="H8" s="41">
        <v>45403</v>
      </c>
    </row>
    <row r="9" spans="2:9" s="10" customFormat="1" ht="56.15" customHeight="1">
      <c r="B9" s="21"/>
      <c r="C9" s="21"/>
      <c r="D9" s="21"/>
      <c r="E9" s="21"/>
      <c r="F9" s="21"/>
      <c r="G9" s="21"/>
      <c r="H9" s="21"/>
    </row>
    <row r="10" spans="2:9" s="4" customFormat="1" ht="24" customHeight="1">
      <c r="B10" s="40">
        <f t="array" ref="B10:H10">DaysAndWeeks+DATE(CalendarYear,4,1)-WEEKDAY(DATE(CalendarYear,4,1),(InicioDeLaSemana="lunes")+1)+22</f>
        <v>45404</v>
      </c>
      <c r="C10" s="40">
        <v>45405</v>
      </c>
      <c r="D10" s="40">
        <v>45406</v>
      </c>
      <c r="E10" s="40">
        <v>45407</v>
      </c>
      <c r="F10" s="40">
        <v>45408</v>
      </c>
      <c r="G10" s="40">
        <v>45409</v>
      </c>
      <c r="H10" s="40">
        <v>45410</v>
      </c>
    </row>
    <row r="11" spans="2:9" s="10" customFormat="1" ht="56.15" customHeight="1">
      <c r="B11" s="20"/>
      <c r="C11" s="20"/>
      <c r="D11" s="20"/>
      <c r="E11" s="20"/>
      <c r="F11" s="20"/>
      <c r="G11" s="20"/>
      <c r="H11" s="20"/>
    </row>
    <row r="12" spans="2:9" s="4" customFormat="1" ht="24" customHeight="1">
      <c r="B12" s="41">
        <f t="array" ref="B12:H12">DaysAndWeeks+DATE(CalendarYear,4,1)-WEEKDAY(DATE(CalendarYear,4,1),(InicioDeLaSemana="lunes")+1)+29</f>
        <v>45411</v>
      </c>
      <c r="C12" s="41">
        <v>45412</v>
      </c>
      <c r="D12" s="41">
        <v>45413</v>
      </c>
      <c r="E12" s="41">
        <v>45414</v>
      </c>
      <c r="F12" s="41">
        <v>45415</v>
      </c>
      <c r="G12" s="41">
        <v>45416</v>
      </c>
      <c r="H12" s="41">
        <v>45417</v>
      </c>
    </row>
    <row r="13" spans="2:9" s="10" customFormat="1" ht="56.15" customHeight="1">
      <c r="B13" s="21"/>
      <c r="C13" s="21"/>
      <c r="D13" s="21"/>
      <c r="E13" s="21"/>
      <c r="F13" s="21"/>
      <c r="G13" s="21"/>
      <c r="H13" s="21"/>
    </row>
    <row r="14" spans="2:9" s="4" customFormat="1" ht="24" customHeight="1">
      <c r="B14" s="40">
        <f t="array" ref="B14:C14">DaysAndWeeks+DATE(CalendarYear,4,1)-WEEKDAY(DATE(CalendarYear,4,1),(InicioDeLaSemana="lunes")+1)+36</f>
        <v>45418</v>
      </c>
      <c r="C14" s="40">
        <v>45419</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El día de la semana se determinará automáticamente" sqref="C3:H3" xr:uid="{00000000-0002-0000-03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300-000001000000}"/>
    <dataValidation allowBlank="1" showInputMessage="1" showErrorMessage="1" prompt="Calendario del mes de abril" sqref="A1" xr:uid="{00000000-0002-0000-03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300-000003000000}"/>
    <dataValidation allowBlank="1" showInputMessage="1" prompt="Escriba las notas del mes en la celda inferior." sqref="D14:H14" xr:uid="{00000000-0002-0000-0300-000004000000}"/>
    <dataValidation allowBlank="1" showInputMessage="1" prompt="Escriba las notas del mes en esta celda." sqref="D15:H15" xr:uid="{00000000-0002-0000-0300-000005000000}"/>
    <dataValidation allowBlank="1" showInputMessage="1" showErrorMessage="1" prompt="Las celdas de esta fila y las filas 7, 9, 11, 13 y 15 son para escribir notas diarias relacionadas con el día natural de la celda anterior." sqref="B5" xr:uid="{00000000-0002-0000-03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300-000007000000}"/>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48" t="str">
        <f>"Mayo "&amp;CalendarYear</f>
        <v>Mayo 2024</v>
      </c>
      <c r="C2" s="48"/>
      <c r="D2" s="48"/>
      <c r="E2" s="2"/>
      <c r="F2" s="2"/>
      <c r="G2" s="2"/>
      <c r="H2" s="3"/>
    </row>
    <row r="3" spans="2:9" s="8" customFormat="1" ht="24" customHeight="1">
      <c r="B3" s="17" t="str">
        <f>InicioDeLaSemana</f>
        <v>lunes</v>
      </c>
      <c r="C3" s="18" t="str">
        <f t="shared" ref="C3:H3" si="0">TEXT(C4,"dddd")</f>
        <v>martes</v>
      </c>
      <c r="D3" s="18" t="str">
        <f t="shared" si="0"/>
        <v>miércoles</v>
      </c>
      <c r="E3" s="18" t="str">
        <f t="shared" si="0"/>
        <v>jueves</v>
      </c>
      <c r="F3" s="18" t="str">
        <f t="shared" si="0"/>
        <v>viernes</v>
      </c>
      <c r="G3" s="18" t="str">
        <f t="shared" si="0"/>
        <v>sábado</v>
      </c>
      <c r="H3" s="19" t="str">
        <f t="shared" si="0"/>
        <v>domingo</v>
      </c>
    </row>
    <row r="4" spans="2:9" s="4" customFormat="1" ht="24" customHeight="1">
      <c r="B4" s="39">
        <f t="array" ref="B4:H4">DaysAndWeeks+DATE(CalendarYear,5,1)-WEEKDAY(DATE(CalendarYear,5,1),(InicioDeLaSemana="lunes")+1)+1</f>
        <v>45411</v>
      </c>
      <c r="C4" s="39">
        <v>45412</v>
      </c>
      <c r="D4" s="39">
        <v>45413</v>
      </c>
      <c r="E4" s="39">
        <v>45414</v>
      </c>
      <c r="F4" s="39">
        <v>45415</v>
      </c>
      <c r="G4" s="39">
        <v>45416</v>
      </c>
      <c r="H4" s="39">
        <v>45417</v>
      </c>
    </row>
    <row r="5" spans="2:9" s="10" customFormat="1" ht="56.15" customHeight="1">
      <c r="B5" s="21"/>
      <c r="C5" s="21"/>
      <c r="D5" s="21"/>
      <c r="E5" s="21"/>
      <c r="F5" s="21"/>
      <c r="G5" s="21"/>
      <c r="H5" s="21"/>
    </row>
    <row r="6" spans="2:9" s="4" customFormat="1" ht="24" customHeight="1">
      <c r="B6" s="40">
        <f t="array" ref="B6:H6">DaysAndWeeks+DATE(CalendarYear,5,1)-WEEKDAY(DATE(CalendarYear,5,1),(InicioDeLaSemana="lunes")+1)+8</f>
        <v>45418</v>
      </c>
      <c r="C6" s="40">
        <v>45419</v>
      </c>
      <c r="D6" s="40">
        <v>45420</v>
      </c>
      <c r="E6" s="40">
        <v>45421</v>
      </c>
      <c r="F6" s="40">
        <v>45422</v>
      </c>
      <c r="G6" s="40">
        <v>45423</v>
      </c>
      <c r="H6" s="40">
        <v>45424</v>
      </c>
    </row>
    <row r="7" spans="2:9" s="10" customFormat="1" ht="56.15" customHeight="1">
      <c r="B7" s="20"/>
      <c r="C7" s="20"/>
      <c r="D7" s="20"/>
      <c r="E7" s="20"/>
      <c r="F7" s="20"/>
      <c r="G7" s="20"/>
      <c r="H7" s="20"/>
    </row>
    <row r="8" spans="2:9" s="4" customFormat="1" ht="24" customHeight="1">
      <c r="B8" s="41">
        <f t="array" ref="B8:H8">DaysAndWeeks+DATE(CalendarYear,5,1)-WEEKDAY(DATE(CalendarYear,5,1),(InicioDeLaSemana="lunes")+1)+15</f>
        <v>45425</v>
      </c>
      <c r="C8" s="41">
        <v>45426</v>
      </c>
      <c r="D8" s="41">
        <v>45427</v>
      </c>
      <c r="E8" s="41">
        <v>45428</v>
      </c>
      <c r="F8" s="41">
        <v>45429</v>
      </c>
      <c r="G8" s="41">
        <v>45430</v>
      </c>
      <c r="H8" s="41">
        <v>45431</v>
      </c>
    </row>
    <row r="9" spans="2:9" s="10" customFormat="1" ht="56.15" customHeight="1">
      <c r="B9" s="21"/>
      <c r="C9" s="21"/>
      <c r="D9" s="21"/>
      <c r="E9" s="21"/>
      <c r="F9" s="21"/>
      <c r="G9" s="21"/>
      <c r="H9" s="21"/>
    </row>
    <row r="10" spans="2:9" s="4" customFormat="1" ht="24" customHeight="1">
      <c r="B10" s="40">
        <f t="array" ref="B10:H10">DaysAndWeeks+DATE(CalendarYear,5,1)-WEEKDAY(DATE(CalendarYear,5,1),(InicioDeLaSemana="lunes")+1)+22</f>
        <v>45432</v>
      </c>
      <c r="C10" s="40">
        <v>45433</v>
      </c>
      <c r="D10" s="40">
        <v>45434</v>
      </c>
      <c r="E10" s="40">
        <v>45435</v>
      </c>
      <c r="F10" s="40">
        <v>45436</v>
      </c>
      <c r="G10" s="40">
        <v>45437</v>
      </c>
      <c r="H10" s="40">
        <v>45438</v>
      </c>
    </row>
    <row r="11" spans="2:9" s="10" customFormat="1" ht="56.15" customHeight="1">
      <c r="B11" s="20"/>
      <c r="C11" s="20"/>
      <c r="D11" s="20"/>
      <c r="E11" s="20"/>
      <c r="F11" s="20"/>
      <c r="G11" s="20"/>
      <c r="H11" s="20"/>
    </row>
    <row r="12" spans="2:9" s="4" customFormat="1" ht="24" customHeight="1">
      <c r="B12" s="41">
        <f t="array" ref="B12:H12">DaysAndWeeks+DATE(CalendarYear,5,1)-WEEKDAY(DATE(CalendarYear,5,1),(InicioDeLaSemana="lunes")+1)+29</f>
        <v>45439</v>
      </c>
      <c r="C12" s="41">
        <v>45440</v>
      </c>
      <c r="D12" s="41">
        <v>45441</v>
      </c>
      <c r="E12" s="41">
        <v>45442</v>
      </c>
      <c r="F12" s="41">
        <v>45443</v>
      </c>
      <c r="G12" s="41">
        <v>45444</v>
      </c>
      <c r="H12" s="41">
        <v>45445</v>
      </c>
    </row>
    <row r="13" spans="2:9" s="10" customFormat="1" ht="56.15" customHeight="1">
      <c r="B13" s="21"/>
      <c r="C13" s="21"/>
      <c r="D13" s="21"/>
      <c r="E13" s="21"/>
      <c r="F13" s="21"/>
      <c r="G13" s="21"/>
      <c r="H13" s="21"/>
    </row>
    <row r="14" spans="2:9" s="4" customFormat="1" ht="24" customHeight="1">
      <c r="B14" s="40">
        <f t="array" ref="B14:C14">DaysAndWeeks+DATE(CalendarYear,5,1)-WEEKDAY(DATE(CalendarYear,5,1),(InicioDeLaSemana="lunes")+1)+36</f>
        <v>45446</v>
      </c>
      <c r="C14" s="40">
        <v>45447</v>
      </c>
      <c r="D14" s="49" t="s">
        <v>0</v>
      </c>
      <c r="E14" s="49"/>
      <c r="F14" s="49"/>
      <c r="G14" s="49"/>
      <c r="H14" s="50"/>
    </row>
    <row r="15" spans="2:9" s="10" customFormat="1" ht="56.15" customHeight="1">
      <c r="B15" s="20"/>
      <c r="C15" s="20"/>
      <c r="D15" s="51"/>
      <c r="E15" s="51"/>
      <c r="F15" s="51"/>
      <c r="G15" s="51"/>
      <c r="H15" s="52"/>
    </row>
  </sheetData>
  <mergeCells count="3">
    <mergeCell ref="B2:D2"/>
    <mergeCell ref="D14:H14"/>
    <mergeCell ref="D15:H15"/>
  </mergeCells>
  <phoneticPr fontId="33"/>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El día de la semana se determinará automáticamente" sqref="C3:H3" xr:uid="{00000000-0002-0000-04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400-000001000000}"/>
    <dataValidation allowBlank="1" showInputMessage="1" showErrorMessage="1" prompt="Calendario del mes de mayo" sqref="A1" xr:uid="{00000000-0002-0000-04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400-000003000000}"/>
    <dataValidation allowBlank="1" showInputMessage="1" showErrorMessage="1" prompt="Las celdas de esta fila y las filas 7, 9, 11, 13 y 15 son para escribir notas diarias relacionadas con el día natural de la celda anterior." sqref="B5" xr:uid="{00000000-0002-0000-0400-000004000000}"/>
    <dataValidation allowBlank="1" showInputMessage="1" prompt="Escriba las notas del mes en esta celda." sqref="D15:H15" xr:uid="{00000000-0002-0000-0400-000005000000}"/>
    <dataValidation allowBlank="1" showInputMessage="1" prompt="Escriba las notas del mes en la celda inferior." sqref="D14:H14" xr:uid="{00000000-0002-0000-04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400-000007000000}"/>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"Junio "&amp;CalendarYear</f>
        <v>Junio 2024</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DaysAndWeeks+DATE(CalendarYear,6,1)-WEEKDAY(DATE(CalendarYear,6,1),(InicioDeLaSemana="lunes")+1)+1</f>
        <v>45439</v>
      </c>
      <c r="C4" s="36">
        <v>45440</v>
      </c>
      <c r="D4" s="36">
        <v>45441</v>
      </c>
      <c r="E4" s="36">
        <v>45442</v>
      </c>
      <c r="F4" s="36">
        <v>45443</v>
      </c>
      <c r="G4" s="36">
        <v>45444</v>
      </c>
      <c r="H4" s="36">
        <v>45445</v>
      </c>
    </row>
    <row r="5" spans="2:9" s="10" customFormat="1" ht="56.15" customHeight="1">
      <c r="B5" s="26"/>
      <c r="C5" s="26"/>
      <c r="D5" s="26"/>
      <c r="E5" s="26"/>
      <c r="F5" s="26"/>
      <c r="G5" s="26"/>
      <c r="H5" s="26"/>
    </row>
    <row r="6" spans="2:9" s="4" customFormat="1" ht="24" customHeight="1">
      <c r="B6" s="37">
        <f t="array" ref="B6:H6">DaysAndWeeks+DATE(CalendarYear,6,1)-WEEKDAY(DATE(CalendarYear,6,1),(InicioDeLaSemana="lunes")+1)+8</f>
        <v>45446</v>
      </c>
      <c r="C6" s="37">
        <v>45447</v>
      </c>
      <c r="D6" s="37">
        <v>45448</v>
      </c>
      <c r="E6" s="37">
        <v>45449</v>
      </c>
      <c r="F6" s="37">
        <v>45450</v>
      </c>
      <c r="G6" s="37">
        <v>45451</v>
      </c>
      <c r="H6" s="37">
        <v>45452</v>
      </c>
    </row>
    <row r="7" spans="2:9" s="10" customFormat="1" ht="56.15" customHeight="1">
      <c r="B7" s="25"/>
      <c r="C7" s="25"/>
      <c r="D7" s="25"/>
      <c r="E7" s="25"/>
      <c r="F7" s="25"/>
      <c r="G7" s="25"/>
      <c r="H7" s="25"/>
    </row>
    <row r="8" spans="2:9" s="4" customFormat="1" ht="24" customHeight="1">
      <c r="B8" s="38">
        <f t="array" ref="B8:H8">DaysAndWeeks+DATE(CalendarYear,6,1)-WEEKDAY(DATE(CalendarYear,6,1),(InicioDeLaSemana="lunes")+1)+15</f>
        <v>45453</v>
      </c>
      <c r="C8" s="38">
        <v>45454</v>
      </c>
      <c r="D8" s="38">
        <v>45455</v>
      </c>
      <c r="E8" s="38">
        <v>45456</v>
      </c>
      <c r="F8" s="38">
        <v>45457</v>
      </c>
      <c r="G8" s="38">
        <v>45458</v>
      </c>
      <c r="H8" s="38">
        <v>45459</v>
      </c>
    </row>
    <row r="9" spans="2:9" s="10" customFormat="1" ht="56.15" customHeight="1">
      <c r="B9" s="26"/>
      <c r="C9" s="26"/>
      <c r="D9" s="26"/>
      <c r="E9" s="26"/>
      <c r="F9" s="26"/>
      <c r="G9" s="26"/>
      <c r="H9" s="26"/>
    </row>
    <row r="10" spans="2:9" s="4" customFormat="1" ht="24" customHeight="1">
      <c r="B10" s="37">
        <f t="array" ref="B10:H10">DaysAndWeeks+DATE(CalendarYear,6,1)-WEEKDAY(DATE(CalendarYear,6,1),(InicioDeLaSemana="lunes")+1)+22</f>
        <v>45460</v>
      </c>
      <c r="C10" s="37">
        <v>45461</v>
      </c>
      <c r="D10" s="37">
        <v>45462</v>
      </c>
      <c r="E10" s="37">
        <v>45463</v>
      </c>
      <c r="F10" s="37">
        <v>45464</v>
      </c>
      <c r="G10" s="37">
        <v>45465</v>
      </c>
      <c r="H10" s="37">
        <v>45466</v>
      </c>
    </row>
    <row r="11" spans="2:9" s="10" customFormat="1" ht="56.15" customHeight="1">
      <c r="B11" s="25"/>
      <c r="C11" s="25"/>
      <c r="D11" s="25"/>
      <c r="E11" s="25"/>
      <c r="F11" s="25"/>
      <c r="G11" s="25"/>
      <c r="H11" s="25"/>
    </row>
    <row r="12" spans="2:9" s="4" customFormat="1" ht="24" customHeight="1">
      <c r="B12" s="38">
        <f t="array" ref="B12:H12">DaysAndWeeks+DATE(CalendarYear,6,1)-WEEKDAY(DATE(CalendarYear,6,1),(InicioDeLaSemana="lunes")+1)+29</f>
        <v>45467</v>
      </c>
      <c r="C12" s="38">
        <v>45468</v>
      </c>
      <c r="D12" s="38">
        <v>45469</v>
      </c>
      <c r="E12" s="38">
        <v>45470</v>
      </c>
      <c r="F12" s="38">
        <v>45471</v>
      </c>
      <c r="G12" s="38">
        <v>45472</v>
      </c>
      <c r="H12" s="38">
        <v>45473</v>
      </c>
    </row>
    <row r="13" spans="2:9" s="10" customFormat="1" ht="56.15" customHeight="1">
      <c r="B13" s="26"/>
      <c r="C13" s="26"/>
      <c r="D13" s="26"/>
      <c r="E13" s="26"/>
      <c r="F13" s="26"/>
      <c r="G13" s="26"/>
      <c r="H13" s="26"/>
    </row>
    <row r="14" spans="2:9" s="4" customFormat="1" ht="24" customHeight="1">
      <c r="B14" s="37">
        <f t="array" ref="B14:C14">DaysAndWeeks+DATE(CalendarYear,6,1)-WEEKDAY(DATE(CalendarYear,6,1),(InicioDeLaSemana="lunes")+1)+36</f>
        <v>45474</v>
      </c>
      <c r="C14" s="37">
        <v>45475</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El día de la semana se determinará automáticamente" sqref="C3:H3" xr:uid="{00000000-0002-0000-0500-000000000000}"/>
    <dataValidation allowBlank="1" showInputMessage="1" showErrorMessage="1" prompt="Calendario del mes de junio" sqref="A1" xr:uid="{00000000-0002-0000-05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5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500-000003000000}"/>
    <dataValidation allowBlank="1" showInputMessage="1" prompt="Escriba las notas del mes en la celda inferior." sqref="D14:H14" xr:uid="{00000000-0002-0000-0500-000004000000}"/>
    <dataValidation allowBlank="1" showInputMessage="1" prompt="Escriba las notas del mes en esta celda." sqref="D15:H15" xr:uid="{00000000-0002-0000-0500-000005000000}"/>
    <dataValidation allowBlank="1" showInputMessage="1" showErrorMessage="1" prompt="Las celdas de esta fila y las filas 7, 9, 11, 13 y 15 son para escribir notas diarias relacionadas con el día natural de la celda anterior." sqref="B5" xr:uid="{00000000-0002-0000-05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500-000007000000}"/>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"Julio "&amp;CalendarYear</f>
        <v>Julio 2024</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DaysAndWeeks+DATE(CalendarYear,7,1)-WEEKDAY(DATE(CalendarYear,7,1),(InicioDeLaSemana="lunes")+1)+1</f>
        <v>45474</v>
      </c>
      <c r="C4" s="36">
        <v>45475</v>
      </c>
      <c r="D4" s="36">
        <v>45476</v>
      </c>
      <c r="E4" s="36">
        <v>45477</v>
      </c>
      <c r="F4" s="36">
        <v>45478</v>
      </c>
      <c r="G4" s="36">
        <v>45479</v>
      </c>
      <c r="H4" s="36">
        <v>45480</v>
      </c>
    </row>
    <row r="5" spans="2:9" s="10" customFormat="1" ht="56.15" customHeight="1">
      <c r="B5" s="26"/>
      <c r="C5" s="26"/>
      <c r="D5" s="26"/>
      <c r="E5" s="26"/>
      <c r="F5" s="26"/>
      <c r="G5" s="26"/>
      <c r="H5" s="26"/>
    </row>
    <row r="6" spans="2:9" s="4" customFormat="1" ht="24" customHeight="1">
      <c r="B6" s="37">
        <f t="array" ref="B6:H6">DaysAndWeeks+DATE(CalendarYear,7,1)-WEEKDAY(DATE(CalendarYear,7,1),(InicioDeLaSemana="lunes")+1)+8</f>
        <v>45481</v>
      </c>
      <c r="C6" s="37">
        <v>45482</v>
      </c>
      <c r="D6" s="37">
        <v>45483</v>
      </c>
      <c r="E6" s="37">
        <v>45484</v>
      </c>
      <c r="F6" s="37">
        <v>45485</v>
      </c>
      <c r="G6" s="37">
        <v>45486</v>
      </c>
      <c r="H6" s="37">
        <v>45487</v>
      </c>
    </row>
    <row r="7" spans="2:9" s="10" customFormat="1" ht="56.15" customHeight="1">
      <c r="B7" s="25"/>
      <c r="C7" s="25"/>
      <c r="D7" s="25"/>
      <c r="E7" s="25"/>
      <c r="F7" s="25"/>
      <c r="G7" s="25"/>
      <c r="H7" s="25"/>
    </row>
    <row r="8" spans="2:9" s="4" customFormat="1" ht="24" customHeight="1">
      <c r="B8" s="38">
        <f t="array" ref="B8:H8">DaysAndWeeks+DATE(CalendarYear,7,1)-WEEKDAY(DATE(CalendarYear,7,1),(InicioDeLaSemana="lunes")+1)+15</f>
        <v>45488</v>
      </c>
      <c r="C8" s="38">
        <v>45489</v>
      </c>
      <c r="D8" s="38">
        <v>45490</v>
      </c>
      <c r="E8" s="38">
        <v>45491</v>
      </c>
      <c r="F8" s="38">
        <v>45492</v>
      </c>
      <c r="G8" s="38">
        <v>45493</v>
      </c>
      <c r="H8" s="38">
        <v>45494</v>
      </c>
    </row>
    <row r="9" spans="2:9" s="10" customFormat="1" ht="56.15" customHeight="1">
      <c r="B9" s="26"/>
      <c r="C9" s="26"/>
      <c r="D9" s="26"/>
      <c r="E9" s="26"/>
      <c r="F9" s="26"/>
      <c r="G9" s="26"/>
      <c r="H9" s="26"/>
    </row>
    <row r="10" spans="2:9" s="4" customFormat="1" ht="24" customHeight="1">
      <c r="B10" s="37">
        <f t="array" ref="B10:H10">DaysAndWeeks+DATE(CalendarYear,7,1)-WEEKDAY(DATE(CalendarYear,7,1),(InicioDeLaSemana="lunes")+1)+22</f>
        <v>45495</v>
      </c>
      <c r="C10" s="37">
        <v>45496</v>
      </c>
      <c r="D10" s="37">
        <v>45497</v>
      </c>
      <c r="E10" s="37">
        <v>45498</v>
      </c>
      <c r="F10" s="37">
        <v>45499</v>
      </c>
      <c r="G10" s="37">
        <v>45500</v>
      </c>
      <c r="H10" s="37">
        <v>45501</v>
      </c>
    </row>
    <row r="11" spans="2:9" s="10" customFormat="1" ht="56.15" customHeight="1">
      <c r="B11" s="25"/>
      <c r="C11" s="25"/>
      <c r="D11" s="25"/>
      <c r="E11" s="25"/>
      <c r="F11" s="25"/>
      <c r="G11" s="25"/>
      <c r="H11" s="25"/>
    </row>
    <row r="12" spans="2:9" s="4" customFormat="1" ht="24" customHeight="1">
      <c r="B12" s="38">
        <f t="array" ref="B12:H12">DaysAndWeeks+DATE(CalendarYear,7,1)-WEEKDAY(DATE(CalendarYear,7,1),(InicioDeLaSemana="lunes")+1)+29</f>
        <v>45502</v>
      </c>
      <c r="C12" s="38">
        <v>45503</v>
      </c>
      <c r="D12" s="38">
        <v>45504</v>
      </c>
      <c r="E12" s="38">
        <v>45505</v>
      </c>
      <c r="F12" s="38">
        <v>45506</v>
      </c>
      <c r="G12" s="38">
        <v>45507</v>
      </c>
      <c r="H12" s="38">
        <v>45508</v>
      </c>
    </row>
    <row r="13" spans="2:9" s="10" customFormat="1" ht="56.15" customHeight="1">
      <c r="B13" s="26"/>
      <c r="C13" s="26"/>
      <c r="D13" s="26"/>
      <c r="E13" s="26"/>
      <c r="F13" s="26"/>
      <c r="G13" s="26"/>
      <c r="H13" s="26"/>
    </row>
    <row r="14" spans="2:9" s="4" customFormat="1" ht="24" customHeight="1">
      <c r="B14" s="37">
        <f t="array" ref="B14:C14">DaysAndWeeks+DATE(CalendarYear,7,1)-WEEKDAY(DATE(CalendarYear,7,1),(InicioDeLaSemana="lunes")+1)+36</f>
        <v>45509</v>
      </c>
      <c r="C14" s="37">
        <v>45510</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El día de la semana se determinará automáticamente" sqref="C3:H3" xr:uid="{00000000-0002-0000-0600-000000000000}"/>
    <dataValidation allowBlank="1" showInputMessage="1" showErrorMessage="1" prompt="Calendario del mes de julio" sqref="A1" xr:uid="{00000000-0002-0000-0600-000001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6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600-000003000000}"/>
    <dataValidation allowBlank="1" showInputMessage="1" showErrorMessage="1" prompt="Las celdas de esta fila y las filas 7, 9, 11, 13 y 15 son para escribir notas diarias relacionadas con el día natural de la celda anterior." sqref="B5" xr:uid="{00000000-0002-0000-0600-000004000000}"/>
    <dataValidation allowBlank="1" showInputMessage="1" prompt="Escriba las notas del mes en esta celda." sqref="D15:H15" xr:uid="{00000000-0002-0000-0600-000005000000}"/>
    <dataValidation allowBlank="1" showInputMessage="1" prompt="Escriba las notas del mes en la celda inferior." sqref="D14:H14" xr:uid="{00000000-0002-0000-06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600-000007000000}"/>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3" t="str">
        <f>"Agosto "&amp;CalendarYear</f>
        <v>Agosto 2024</v>
      </c>
      <c r="C2" s="53"/>
      <c r="D2" s="53"/>
      <c r="E2" s="2"/>
      <c r="F2" s="2"/>
      <c r="G2" s="2"/>
      <c r="H2" s="3"/>
    </row>
    <row r="3" spans="2:9" s="8" customFormat="1" ht="24" customHeight="1">
      <c r="B3" s="22" t="str">
        <f>InicioDeLaSemana</f>
        <v>lunes</v>
      </c>
      <c r="C3" s="23" t="str">
        <f t="shared" ref="C3:H3" si="0">TEXT(C4,"dddd")</f>
        <v>martes</v>
      </c>
      <c r="D3" s="23" t="str">
        <f t="shared" si="0"/>
        <v>miércoles</v>
      </c>
      <c r="E3" s="23" t="str">
        <f t="shared" si="0"/>
        <v>jueves</v>
      </c>
      <c r="F3" s="23" t="str">
        <f t="shared" si="0"/>
        <v>viernes</v>
      </c>
      <c r="G3" s="23" t="str">
        <f t="shared" si="0"/>
        <v>sábado</v>
      </c>
      <c r="H3" s="24" t="str">
        <f t="shared" si="0"/>
        <v>domingo</v>
      </c>
    </row>
    <row r="4" spans="2:9" s="4" customFormat="1" ht="24" customHeight="1">
      <c r="B4" s="36">
        <f t="array" ref="B4:H4">DaysAndWeeks+DATE(CalendarYear,8,1)-WEEKDAY(DATE(CalendarYear,8,1),(InicioDeLaSemana="lunes")+1)+1</f>
        <v>45502</v>
      </c>
      <c r="C4" s="36">
        <v>45503</v>
      </c>
      <c r="D4" s="36">
        <v>45504</v>
      </c>
      <c r="E4" s="36">
        <v>45505</v>
      </c>
      <c r="F4" s="36">
        <v>45506</v>
      </c>
      <c r="G4" s="36">
        <v>45507</v>
      </c>
      <c r="H4" s="36">
        <v>45508</v>
      </c>
    </row>
    <row r="5" spans="2:9" s="10" customFormat="1" ht="56.15" customHeight="1">
      <c r="B5" s="26"/>
      <c r="C5" s="26"/>
      <c r="D5" s="26"/>
      <c r="E5" s="26"/>
      <c r="F5" s="26"/>
      <c r="G5" s="26"/>
      <c r="H5" s="26"/>
    </row>
    <row r="6" spans="2:9" s="4" customFormat="1" ht="24" customHeight="1">
      <c r="B6" s="37">
        <f t="array" ref="B6:H6">DaysAndWeeks+DATE(CalendarYear,8,1)-WEEKDAY(DATE(CalendarYear,8,1),(InicioDeLaSemana="lunes")+1)+8</f>
        <v>45509</v>
      </c>
      <c r="C6" s="37">
        <v>45510</v>
      </c>
      <c r="D6" s="37">
        <v>45511</v>
      </c>
      <c r="E6" s="37">
        <v>45512</v>
      </c>
      <c r="F6" s="37">
        <v>45513</v>
      </c>
      <c r="G6" s="37">
        <v>45514</v>
      </c>
      <c r="H6" s="37">
        <v>45515</v>
      </c>
    </row>
    <row r="7" spans="2:9" s="10" customFormat="1" ht="56.15" customHeight="1">
      <c r="B7" s="25"/>
      <c r="C7" s="25"/>
      <c r="D7" s="25"/>
      <c r="E7" s="25"/>
      <c r="F7" s="25"/>
      <c r="G7" s="25"/>
      <c r="H7" s="25"/>
    </row>
    <row r="8" spans="2:9" s="4" customFormat="1" ht="24" customHeight="1">
      <c r="B8" s="38">
        <f t="array" ref="B8:H8">DaysAndWeeks+DATE(CalendarYear,8,1)-WEEKDAY(DATE(CalendarYear,8,1),(InicioDeLaSemana="lunes")+1)+15</f>
        <v>45516</v>
      </c>
      <c r="C8" s="38">
        <v>45517</v>
      </c>
      <c r="D8" s="38">
        <v>45518</v>
      </c>
      <c r="E8" s="38">
        <v>45519</v>
      </c>
      <c r="F8" s="38">
        <v>45520</v>
      </c>
      <c r="G8" s="38">
        <v>45521</v>
      </c>
      <c r="H8" s="38">
        <v>45522</v>
      </c>
    </row>
    <row r="9" spans="2:9" s="10" customFormat="1" ht="56.15" customHeight="1">
      <c r="B9" s="26"/>
      <c r="C9" s="26"/>
      <c r="D9" s="26"/>
      <c r="E9" s="26"/>
      <c r="F9" s="26"/>
      <c r="G9" s="26"/>
      <c r="H9" s="26"/>
    </row>
    <row r="10" spans="2:9" s="4" customFormat="1" ht="24" customHeight="1">
      <c r="B10" s="37">
        <f t="array" ref="B10:H10">DaysAndWeeks+DATE(CalendarYear,8,1)-WEEKDAY(DATE(CalendarYear,8,1),(InicioDeLaSemana="lunes")+1)+22</f>
        <v>45523</v>
      </c>
      <c r="C10" s="37">
        <v>45524</v>
      </c>
      <c r="D10" s="37">
        <v>45525</v>
      </c>
      <c r="E10" s="37">
        <v>45526</v>
      </c>
      <c r="F10" s="37">
        <v>45527</v>
      </c>
      <c r="G10" s="37">
        <v>45528</v>
      </c>
      <c r="H10" s="37">
        <v>45529</v>
      </c>
    </row>
    <row r="11" spans="2:9" s="10" customFormat="1" ht="56.15" customHeight="1">
      <c r="B11" s="25"/>
      <c r="C11" s="25"/>
      <c r="D11" s="25"/>
      <c r="E11" s="25"/>
      <c r="F11" s="25"/>
      <c r="G11" s="25"/>
      <c r="H11" s="25"/>
    </row>
    <row r="12" spans="2:9" s="4" customFormat="1" ht="24" customHeight="1">
      <c r="B12" s="38">
        <f t="array" ref="B12:H12">DaysAndWeeks+DATE(CalendarYear,8,1)-WEEKDAY(DATE(CalendarYear,8,1),(InicioDeLaSemana="lunes")+1)+29</f>
        <v>45530</v>
      </c>
      <c r="C12" s="38">
        <v>45531</v>
      </c>
      <c r="D12" s="38">
        <v>45532</v>
      </c>
      <c r="E12" s="38">
        <v>45533</v>
      </c>
      <c r="F12" s="38">
        <v>45534</v>
      </c>
      <c r="G12" s="38">
        <v>45535</v>
      </c>
      <c r="H12" s="38">
        <v>45536</v>
      </c>
    </row>
    <row r="13" spans="2:9" s="10" customFormat="1" ht="56.15" customHeight="1">
      <c r="B13" s="26"/>
      <c r="C13" s="26"/>
      <c r="D13" s="26"/>
      <c r="E13" s="26"/>
      <c r="F13" s="26"/>
      <c r="G13" s="26"/>
      <c r="H13" s="26"/>
    </row>
    <row r="14" spans="2:9" s="4" customFormat="1" ht="24" customHeight="1">
      <c r="B14" s="37">
        <f t="array" ref="B14:C14">DaysAndWeeks+DATE(CalendarYear,8,1)-WEEKDAY(DATE(CalendarYear,8,1),(InicioDeLaSemana="lunes")+1)+36</f>
        <v>45537</v>
      </c>
      <c r="C14" s="37">
        <v>45538</v>
      </c>
      <c r="D14" s="54" t="s">
        <v>0</v>
      </c>
      <c r="E14" s="54"/>
      <c r="F14" s="54"/>
      <c r="G14" s="54"/>
      <c r="H14" s="55"/>
    </row>
    <row r="15" spans="2:9" s="10" customFormat="1" ht="56.15" customHeight="1">
      <c r="B15" s="25"/>
      <c r="C15" s="25"/>
      <c r="D15" s="56"/>
      <c r="E15" s="56"/>
      <c r="F15" s="56"/>
      <c r="G15" s="56"/>
      <c r="H15" s="57"/>
    </row>
  </sheetData>
  <mergeCells count="3">
    <mergeCell ref="B2:D2"/>
    <mergeCell ref="D14:H14"/>
    <mergeCell ref="D15:H15"/>
  </mergeCells>
  <phoneticPr fontId="33"/>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El día de la semana se determinará automáticamente" sqref="C3:H3" xr:uid="{00000000-0002-0000-07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700-000001000000}"/>
    <dataValidation allowBlank="1" showInputMessage="1" showErrorMessage="1" prompt="Calendario del mes de agosto" sqref="A1" xr:uid="{00000000-0002-0000-0700-000002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700-000003000000}"/>
    <dataValidation allowBlank="1" showInputMessage="1" prompt="Escriba las notas del mes en la celda inferior." sqref="D14:H14" xr:uid="{00000000-0002-0000-0700-000004000000}"/>
    <dataValidation allowBlank="1" showInputMessage="1" prompt="Escriba las notas del mes en esta celda." sqref="D15:H15" xr:uid="{00000000-0002-0000-0700-000005000000}"/>
    <dataValidation allowBlank="1" showInputMessage="1" showErrorMessage="1" prompt="Las celdas de esta fila y las filas 7, 9, 11, 13 y 15 son para escribir notas diarias relacionadas con el día natural de la celda anterior." sqref="B5" xr:uid="{00000000-0002-0000-0700-000006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700-000007000000}"/>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3.5"/>
  <cols>
    <col min="1" max="1" width="1.58203125" style="1" customWidth="1"/>
    <col min="2" max="8" width="16.58203125" style="1" customWidth="1"/>
    <col min="9" max="9" width="1.58203125" style="1" customWidth="1"/>
    <col min="10" max="10" width="8.58203125" style="1" customWidth="1"/>
    <col min="11" max="16384" width="8.75" style="1"/>
  </cols>
  <sheetData>
    <row r="1" spans="2:9" ht="9" customHeight="1">
      <c r="I1" s="1" t="s">
        <v>1</v>
      </c>
    </row>
    <row r="2" spans="2:9" ht="96" customHeight="1">
      <c r="B2" s="58" t="str">
        <f>"Septiembre "&amp;CalendarYear</f>
        <v>Septiembre 2024</v>
      </c>
      <c r="C2" s="58"/>
      <c r="D2" s="58"/>
      <c r="E2" s="2"/>
      <c r="F2" s="2"/>
      <c r="G2" s="2"/>
      <c r="H2" s="3"/>
    </row>
    <row r="3" spans="2:9" s="8" customFormat="1" ht="24" customHeight="1">
      <c r="B3" s="14" t="str">
        <f>InicioDeLaSemana</f>
        <v>lunes</v>
      </c>
      <c r="C3" s="15" t="str">
        <f t="shared" ref="C3:H3" si="0">TEXT(C4,"dddd")</f>
        <v>martes</v>
      </c>
      <c r="D3" s="15" t="str">
        <f t="shared" si="0"/>
        <v>miércoles</v>
      </c>
      <c r="E3" s="15" t="str">
        <f t="shared" si="0"/>
        <v>jueves</v>
      </c>
      <c r="F3" s="15" t="str">
        <f t="shared" si="0"/>
        <v>viernes</v>
      </c>
      <c r="G3" s="15" t="str">
        <f t="shared" si="0"/>
        <v>sábado</v>
      </c>
      <c r="H3" s="16" t="str">
        <f t="shared" si="0"/>
        <v>domingo</v>
      </c>
    </row>
    <row r="4" spans="2:9" s="4" customFormat="1" ht="24" customHeight="1">
      <c r="B4" s="33">
        <f t="array" ref="B4:H4">DaysAndWeeks+DATE(CalendarYear,9,1)-WEEKDAY(DATE(CalendarYear,9,1),(InicioDeLaSemana="lunes")+1)+1</f>
        <v>45530</v>
      </c>
      <c r="C4" s="33">
        <v>45531</v>
      </c>
      <c r="D4" s="33">
        <v>45532</v>
      </c>
      <c r="E4" s="33">
        <v>45533</v>
      </c>
      <c r="F4" s="33">
        <v>45534</v>
      </c>
      <c r="G4" s="33">
        <v>45535</v>
      </c>
      <c r="H4" s="33">
        <v>45536</v>
      </c>
    </row>
    <row r="5" spans="2:9" s="10" customFormat="1" ht="56.15" customHeight="1">
      <c r="B5" s="28"/>
      <c r="C5" s="28"/>
      <c r="D5" s="28"/>
      <c r="E5" s="28"/>
      <c r="F5" s="28"/>
      <c r="G5" s="28"/>
      <c r="H5" s="28"/>
    </row>
    <row r="6" spans="2:9" s="4" customFormat="1" ht="24" customHeight="1">
      <c r="B6" s="34">
        <f t="array" ref="B6:H6">DaysAndWeeks+DATE(CalendarYear,9,1)-WEEKDAY(DATE(CalendarYear,9,1),(InicioDeLaSemana="lunes")+1)+8</f>
        <v>45537</v>
      </c>
      <c r="C6" s="34">
        <v>45538</v>
      </c>
      <c r="D6" s="34">
        <v>45539</v>
      </c>
      <c r="E6" s="34">
        <v>45540</v>
      </c>
      <c r="F6" s="34">
        <v>45541</v>
      </c>
      <c r="G6" s="34">
        <v>45542</v>
      </c>
      <c r="H6" s="34">
        <v>45543</v>
      </c>
    </row>
    <row r="7" spans="2:9" s="10" customFormat="1" ht="56.15" customHeight="1">
      <c r="B7" s="27"/>
      <c r="C7" s="27"/>
      <c r="D7" s="27"/>
      <c r="E7" s="27"/>
      <c r="F7" s="27"/>
      <c r="G7" s="27"/>
      <c r="H7" s="27"/>
    </row>
    <row r="8" spans="2:9" s="4" customFormat="1" ht="24" customHeight="1">
      <c r="B8" s="35">
        <f t="array" ref="B8:H8">DaysAndWeeks+DATE(CalendarYear,9,1)-WEEKDAY(DATE(CalendarYear,9,1),(InicioDeLaSemana="lunes")+1)+15</f>
        <v>45544</v>
      </c>
      <c r="C8" s="35">
        <v>45545</v>
      </c>
      <c r="D8" s="35">
        <v>45546</v>
      </c>
      <c r="E8" s="35">
        <v>45547</v>
      </c>
      <c r="F8" s="35">
        <v>45548</v>
      </c>
      <c r="G8" s="35">
        <v>45549</v>
      </c>
      <c r="H8" s="35">
        <v>45550</v>
      </c>
    </row>
    <row r="9" spans="2:9" s="10" customFormat="1" ht="56.15" customHeight="1">
      <c r="B9" s="28"/>
      <c r="C9" s="28"/>
      <c r="D9" s="28"/>
      <c r="E9" s="28"/>
      <c r="F9" s="28"/>
      <c r="G9" s="28"/>
      <c r="H9" s="28"/>
    </row>
    <row r="10" spans="2:9" s="4" customFormat="1" ht="24" customHeight="1">
      <c r="B10" s="34">
        <f t="array" ref="B10:H10">DaysAndWeeks+DATE(CalendarYear,9,1)-WEEKDAY(DATE(CalendarYear,9,1),(InicioDeLaSemana="lunes")+1)+22</f>
        <v>45551</v>
      </c>
      <c r="C10" s="34">
        <v>45552</v>
      </c>
      <c r="D10" s="34">
        <v>45553</v>
      </c>
      <c r="E10" s="34">
        <v>45554</v>
      </c>
      <c r="F10" s="34">
        <v>45555</v>
      </c>
      <c r="G10" s="34">
        <v>45556</v>
      </c>
      <c r="H10" s="34">
        <v>45557</v>
      </c>
    </row>
    <row r="11" spans="2:9" s="10" customFormat="1" ht="56.15" customHeight="1">
      <c r="B11" s="27"/>
      <c r="C11" s="27"/>
      <c r="D11" s="27"/>
      <c r="E11" s="27"/>
      <c r="F11" s="27"/>
      <c r="G11" s="27"/>
      <c r="H11" s="27"/>
    </row>
    <row r="12" spans="2:9" s="4" customFormat="1" ht="24" customHeight="1">
      <c r="B12" s="35">
        <f t="array" ref="B12:H12">DaysAndWeeks+DATE(CalendarYear,9,1)-WEEKDAY(DATE(CalendarYear,9,1),(InicioDeLaSemana="lunes")+1)+29</f>
        <v>45558</v>
      </c>
      <c r="C12" s="35">
        <v>45559</v>
      </c>
      <c r="D12" s="35">
        <v>45560</v>
      </c>
      <c r="E12" s="35">
        <v>45561</v>
      </c>
      <c r="F12" s="35">
        <v>45562</v>
      </c>
      <c r="G12" s="35">
        <v>45563</v>
      </c>
      <c r="H12" s="35">
        <v>45564</v>
      </c>
    </row>
    <row r="13" spans="2:9" s="10" customFormat="1" ht="56.15" customHeight="1">
      <c r="B13" s="28"/>
      <c r="C13" s="28"/>
      <c r="D13" s="28"/>
      <c r="E13" s="28"/>
      <c r="F13" s="28"/>
      <c r="G13" s="28"/>
      <c r="H13" s="28"/>
    </row>
    <row r="14" spans="2:9" s="4" customFormat="1" ht="24" customHeight="1">
      <c r="B14" s="34">
        <f t="array" ref="B14:C14">DaysAndWeeks+DATE(CalendarYear,9,1)-WEEKDAY(DATE(CalendarYear,9,1),(InicioDeLaSemana="lunes")+1)+36</f>
        <v>45565</v>
      </c>
      <c r="C14" s="34">
        <v>45566</v>
      </c>
      <c r="D14" s="59" t="s">
        <v>0</v>
      </c>
      <c r="E14" s="59"/>
      <c r="F14" s="59"/>
      <c r="G14" s="59"/>
      <c r="H14" s="60"/>
    </row>
    <row r="15" spans="2:9" s="10" customFormat="1" ht="56.15" customHeight="1">
      <c r="B15" s="27"/>
      <c r="C15" s="27"/>
      <c r="D15" s="61"/>
      <c r="E15" s="61"/>
      <c r="F15" s="61"/>
      <c r="G15" s="61"/>
      <c r="H15" s="62"/>
    </row>
  </sheetData>
  <mergeCells count="3">
    <mergeCell ref="B2:D2"/>
    <mergeCell ref="D14:H14"/>
    <mergeCell ref="D15:H15"/>
  </mergeCells>
  <phoneticPr fontId="33"/>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El día de la semana se determinará automáticamente" sqref="C3:H3" xr:uid="{00000000-0002-0000-0800-000000000000}"/>
    <dataValidation allowBlank="1" showInputMessage="1" showErrorMessage="1" prompt="El año de esta celda se actualiza automáticamente según el año especificado en la hoja de cálculo de enero. El calendario siguiente incluye fechas de los meses anterior y posterior con un sombreado de fuente más claro." sqref="B2:D2" xr:uid="{00000000-0002-0000-0800-000001000000}"/>
    <dataValidation allowBlank="1" showInputMessage="1" showErrorMessage="1" prompt="Calendario del mes de septiembre" sqref="A1" xr:uid="{00000000-0002-0000-0800-000002000000}"/>
    <dataValidation allowBlank="1" showInputMessage="1" showErrorMessage="1" prompt="Esta fila y las filas 6, 8, 10, 12 y 14 contienen días naturales de la semana. Si esta celda no contiene el número 1, se trata de un día del mes anterior. Escriba notas en la celda D15." sqref="B4" xr:uid="{00000000-0002-0000-0800-000003000000}"/>
    <dataValidation allowBlank="1" showInputMessage="1" showErrorMessage="1" prompt="Las celdas de esta fila y las filas 7, 9, 11, 13 y 15 son para escribir notas diarias relacionadas con el día natural de la celda anterior." sqref="B5" xr:uid="{00000000-0002-0000-0800-000004000000}"/>
    <dataValidation allowBlank="1" showInputMessage="1" prompt="Escriba las notas del mes en esta celda." sqref="D15:H15" xr:uid="{00000000-0002-0000-0800-000005000000}"/>
    <dataValidation allowBlank="1" showInputMessage="1" prompt="Escriba las notas del mes en la celda inferior." sqref="D14:H14" xr:uid="{00000000-0002-0000-0800-000006000000}"/>
    <dataValidation allowBlank="1" showInputMessage="1" showErrorMessage="1" prompt="Esta fila contiene los nombres de los días laborables de este calendario. Esta celda contiene el día de inicio de la semana. Para cambiar el día de inicio, escriba un nuevo día laborable en la celda L5 de la hoja de cálculo Enero" sqref="B3" xr:uid="{00000000-0002-0000-0800-000007000000}"/>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60D437D-D97C-4174-9BD0-B6C4706C93C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16c05727-aa75-4e4a-9b5f-8a80a1165891"/>
    <ds:schemaRef ds:uri="71af3243-3dd4-4a8d-8c0d-dd76da1f02a5"/>
    <ds:schemaRef ds:uri="http://www.w3.org/XML/1998/namespace"/>
    <ds:schemaRef ds:uri="http://purl.org/dc/dcmitype/"/>
  </ds:schemaRefs>
</ds:datastoreItem>
</file>

<file path=customXml/itemProps3.xml><?xml version="1.0" encoding="utf-8"?>
<ds:datastoreItem xmlns:ds="http://schemas.openxmlformats.org/officeDocument/2006/customXml" ds:itemID="{3BF997A1-6F4D-40DF-902F-6A09A77F975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Fogli di lavoro</vt:lpstr>
      </vt:variant>
      <vt:variant>
        <vt:i4>12</vt:i4>
      </vt:variant>
      <vt:variant>
        <vt:lpstr>Intervalli denominati</vt:lpstr>
      </vt:variant>
      <vt:variant>
        <vt:i4>39</vt:i4>
      </vt:variant>
    </vt:vector>
  </HeadingPairs>
  <TitlesOfParts>
    <vt:vector size="51" baseType="lpstr">
      <vt:lpstr>Enero</vt:lpstr>
      <vt:lpstr>Febrero</vt:lpstr>
      <vt:lpstr>Marzo</vt:lpstr>
      <vt:lpstr>Abril</vt:lpstr>
      <vt:lpstr>Mayo</vt:lpstr>
      <vt:lpstr>Junio</vt:lpstr>
      <vt:lpstr>Julio</vt:lpstr>
      <vt:lpstr>Agosto</vt:lpstr>
      <vt:lpstr>Septiembre</vt:lpstr>
      <vt:lpstr>Octubre</vt:lpstr>
      <vt:lpstr>Noviembre</vt:lpstr>
      <vt:lpstr>Diciembre</vt:lpstr>
      <vt:lpstr>Abril!Area_stampa</vt:lpstr>
      <vt:lpstr>Agosto!Area_stampa</vt:lpstr>
      <vt:lpstr>Diciembre!Area_stampa</vt:lpstr>
      <vt:lpstr>Enero!Area_stampa</vt:lpstr>
      <vt:lpstr>Febrero!Area_stampa</vt:lpstr>
      <vt:lpstr>Julio!Area_stampa</vt:lpstr>
      <vt:lpstr>Junio!Area_stampa</vt:lpstr>
      <vt:lpstr>Marzo!Area_stampa</vt:lpstr>
      <vt:lpstr>Mayo!Area_stampa</vt:lpstr>
      <vt:lpstr>Noviembre!Area_stampa</vt:lpstr>
      <vt:lpstr>Octubre!Area_stampa</vt:lpstr>
      <vt:lpstr>Septiembre!Area_stampa</vt:lpstr>
      <vt:lpstr>CalendarYear</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InicioDeLaSemana</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2023-07-29T06:54:26Z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